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0616" windowHeight="9420" activeTab="1"/>
  </bookViews>
  <sheets>
    <sheet name="Indice Menage" sheetId="6" r:id="rId1"/>
    <sheet name="Indice Communaute" sheetId="7" r:id="rId2"/>
    <sheet name="Feuil1" sheetId="8" r:id="rId3"/>
  </sheets>
  <definedNames>
    <definedName name="_xlnm.Print_Area" localSheetId="0">'Indice Menage'!$A:$D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70" i="6"/>
  <c r="F66"/>
  <c r="F60"/>
  <c r="F55"/>
  <c r="F50"/>
  <c r="F46"/>
  <c r="F41"/>
  <c r="F36"/>
  <c r="F30"/>
  <c r="F20"/>
  <c r="F10"/>
  <c r="F3"/>
  <c r="F30" i="7"/>
  <c r="F24"/>
  <c r="D41" s="1"/>
  <c r="D42"/>
  <c r="F16"/>
  <c r="D40" s="1"/>
  <c r="F8"/>
  <c r="D39" s="1"/>
  <c r="F2"/>
  <c r="F25" i="6"/>
  <c r="F45" l="1"/>
  <c r="D79" s="1"/>
  <c r="F65"/>
  <c r="D81" s="1"/>
  <c r="F1" i="7"/>
  <c r="F35" i="6"/>
  <c r="D78" s="1"/>
  <c r="F54"/>
  <c r="D80" s="1"/>
  <c r="D38" i="7"/>
  <c r="D43" s="1"/>
  <c r="F2" i="6"/>
  <c r="D77" s="1"/>
  <c r="D82" l="1"/>
  <c r="F1"/>
</calcChain>
</file>

<file path=xl/sharedStrings.xml><?xml version="1.0" encoding="utf-8"?>
<sst xmlns="http://schemas.openxmlformats.org/spreadsheetml/2006/main" count="209" uniqueCount="151">
  <si>
    <t>Score</t>
    <phoneticPr fontId="6" type="noConversion"/>
  </si>
  <si>
    <t>Score</t>
    <phoneticPr fontId="6" type="noConversion"/>
  </si>
  <si>
    <t xml:space="preserve"> </t>
  </si>
  <si>
    <t>Total</t>
    <phoneticPr fontId="6" type="noConversion"/>
  </si>
  <si>
    <t>Score</t>
  </si>
  <si>
    <t>Résilience Economique / Ménage</t>
  </si>
  <si>
    <r>
      <t>1.</t>
    </r>
    <r>
      <rPr>
        <b/>
        <sz val="7"/>
        <color rgb="FF632423"/>
        <rFont val="Times New Roman"/>
        <family val="1"/>
      </rPr>
      <t xml:space="preserve"> </t>
    </r>
    <r>
      <rPr>
        <b/>
        <sz val="16"/>
        <color rgb="FF632423"/>
        <rFont val="Calibri"/>
        <family val="2"/>
      </rPr>
      <t>VIABILITE DES MOYENS DE SUBSISTANCE</t>
    </r>
  </si>
  <si>
    <r>
      <t>1.1.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DIVERSITE DES MOYENS DE SUBSISTANCE</t>
    </r>
  </si>
  <si>
    <t xml:space="preserve">Les moyens de subsistance du ménage comprennent au moins *deux* différentes activités économiques au cours de l'année; dans le secteur de l'agriculture, les productions sont diversifiées. </t>
  </si>
  <si>
    <t xml:space="preserve">Les moyens de subsistance du ménage dépendent d'une seule activité, gérée par une seule personne. </t>
  </si>
  <si>
    <t>Les sources de revenus comprennent de l'emploi salarié et de l'auto-emploi</t>
  </si>
  <si>
    <t xml:space="preserve">Au moins *deux* membres du ménage contribuent aux moyens de subsistance. </t>
  </si>
  <si>
    <t>Moins d'*un tiers" des membres du ménage contribuent aux moyens de subsistance</t>
  </si>
  <si>
    <t xml:space="preserve">Certains membres du ménage ne sont pas encouragés/autorisés à travailler (ex. personne handicapée, femme)  </t>
  </si>
  <si>
    <t>Les moyens de subsistance du ménage comprennent également des activités d'autosubsistance et/ou des prestations sociales, des allocations, pensions et/ou autres aides régulières.</t>
  </si>
  <si>
    <r>
      <t>1.2.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CONTRÔLE ET STABILITE DE L'ACTIVITE ECONOMIQUE PRINCIPALE</t>
    </r>
  </si>
  <si>
    <t>AUTO-EMPLOI</t>
  </si>
  <si>
    <t xml:space="preserve">Atouts </t>
  </si>
  <si>
    <t xml:space="preserve">Lacunes </t>
  </si>
  <si>
    <t>Les clients sont nombreux OU la compétition est faible.</t>
  </si>
  <si>
    <t>Les moyens de production/le point de vente appartiennent aux membres du ménages.</t>
  </si>
  <si>
    <t>Le prix de vente est incertain et peut ne pas couvrir les coûts de production</t>
  </si>
  <si>
    <t>L'achat des matières premières/fournitures est incertaine; l'agriculture est pluviale.</t>
  </si>
  <si>
    <t>L'activité dépend d'une personne  en situation de monopole (client/fournisseur/intermédiaire)</t>
  </si>
  <si>
    <t>EMPLOI SALARIE</t>
  </si>
  <si>
    <t>L'emploi est *guaranti*.</t>
  </si>
  <si>
    <t>Il y a des opportunités d'emploi correspondant aux compétences/qualifications des membres du ménage.</t>
  </si>
  <si>
    <t xml:space="preserve">Le travail rémunéré ne fait pas l'objet de contrat, est précaire ou payé à la pièce ou selon la récolte. </t>
  </si>
  <si>
    <t>Si celui/celle qui gère la principale source de revenu est une personne handicapée:</t>
  </si>
  <si>
    <t>La personne handicapée est dépendante d'une autre personnes (ex. assistante personnelle) qui n'est pas facilement remplaçable ou qui demande un revenu susbstantiel</t>
  </si>
  <si>
    <r>
      <t>1.3.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 xml:space="preserve">REVENUS TIRES ET REPONSE AUX BESOINS </t>
    </r>
  </si>
  <si>
    <t xml:space="preserve">Les conditions de vie des membres du ménage s'améliorent, d'année en année (au moins comparé à l'année précédente). </t>
  </si>
  <si>
    <t xml:space="preserve">L'activité économique se renforce et/ou se diversifie d'année en année. </t>
  </si>
  <si>
    <t>Le ménage vit dans l'insécurité alimentaire; le ménage fait face chaque année à une période de soudure.</t>
  </si>
  <si>
    <t>Les besoins non-alimentaires ne sont pas couverts (santé, éducation, abri sûr, etc.)</t>
  </si>
  <si>
    <t xml:space="preserve">L'activité économique se détériore d'année en année OU ne suit pas l'inflation OU l'augmentation des dépenses pour couvrir les besoins de base. </t>
  </si>
  <si>
    <r>
      <t>1.4.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QUALITE DE LA GESTION FINANCIERE</t>
    </r>
  </si>
  <si>
    <t xml:space="preserve">Le ménage épargne de manière régulière. </t>
  </si>
  <si>
    <t xml:space="preserve">Le ménage investit dans des moyens de production supplémentaires OU en développement des compétences (formation, enseignement supérieur) OU en réadaptation physique. </t>
  </si>
  <si>
    <t xml:space="preserve">Le ménage peut payer des dépenses significatives sans mettre enpéril les moyens de productions OU sans s'endetter lourdement. </t>
  </si>
  <si>
    <t xml:space="preserve">Les membres du ménage sont fortement endettés et ne peuvent pas rembourser à l'échéance. </t>
  </si>
  <si>
    <t xml:space="preserve">Certains membres du ménage font des dépenses non-essentielles de façon régulière, sapant le budget du ménage. </t>
  </si>
  <si>
    <t xml:space="preserve">Pour faire face à une dépense siginificative, il sera nécessaire de vendre les moyens de production ou s'endetter lourdement. </t>
  </si>
  <si>
    <r>
      <t>1.5.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SECURITE ET CAPACITE DE TRAVAIL DES MEMBRES DU MENAGE</t>
    </r>
  </si>
  <si>
    <t xml:space="preserve">Les membres du ménage ont accès, si besoin, aux soins de santé primaires et secondaires ainsi qu'aux services de réadaptation physique.  </t>
  </si>
  <si>
    <t xml:space="preserve">Les membres du ménage négligent les *règles d'hygiène élémentaires et de prévention des maladies*. </t>
  </si>
  <si>
    <t>L'activité économique est dangereuse et/ou a un impact négatif fort sur la santé (à court ou long terme) qui peut miner la capacité de travail dans le futur.</t>
  </si>
  <si>
    <t xml:space="preserve">Les personnes handicapées (chef de famille) ou parents d'enfants handicapés font face à des obstacles et contraintes multiples qui sapent leur capacité de travail. </t>
  </si>
  <si>
    <r>
      <t>2.</t>
    </r>
    <r>
      <rPr>
        <b/>
        <sz val="7"/>
        <color rgb="FF632423"/>
        <rFont val="Times New Roman"/>
        <family val="1"/>
      </rPr>
      <t xml:space="preserve"> </t>
    </r>
    <r>
      <rPr>
        <b/>
        <sz val="16"/>
        <color rgb="FF632423"/>
        <rFont val="Calibri"/>
        <family val="2"/>
      </rPr>
      <t>CAPACITE SOCIALE ET INSTITUTIONNELLE</t>
    </r>
  </si>
  <si>
    <r>
      <t>2.1.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ADHESION A DES GROUPES SOCIAUX</t>
    </r>
  </si>
  <si>
    <t xml:space="preserve">Un membre du ménage appartient à un groupe/réseau qui appuie son activité économique. </t>
  </si>
  <si>
    <t>Un membre du ménage participe activement à un groupe/réseau social (dans n'importe quel domaine; organisation à base communautaire, groupe religieux, association de femmes, etc.)</t>
  </si>
  <si>
    <t xml:space="preserve"> Les adultes handicapées au sein du ménage sont membres d'un groupe d'entraide de personnes handicapées ou d'un OPH</t>
  </si>
  <si>
    <t xml:space="preserve">Le ménage n'est pas inclus dans la communauté. </t>
  </si>
  <si>
    <r>
      <t>2.2.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PARTICIPATION A LA GOUVERNANCE</t>
    </r>
  </si>
  <si>
    <t>Un membre du ménage a un mandat de représentant au sein *de l'assemblée ou comité locale*</t>
  </si>
  <si>
    <t xml:space="preserve">Le ménage informe régulièrement les autorités locales des priorités et contraintes de ses membres vulnérables.   </t>
  </si>
  <si>
    <t xml:space="preserve">Le ménage ne participe pas aux discussions et décisions qui se tiennent au niveau de leur communauté. </t>
  </si>
  <si>
    <t xml:space="preserve">Les membres handicapées du ménage, notamment les femmes, ne connaissent pas leurs droits, prestations et services auxquels ils sont éligibles. </t>
  </si>
  <si>
    <r>
      <t>3.</t>
    </r>
    <r>
      <rPr>
        <b/>
        <sz val="7"/>
        <color rgb="FF632423"/>
        <rFont val="Times New Roman"/>
        <family val="1"/>
      </rPr>
      <t xml:space="preserve"> </t>
    </r>
    <r>
      <rPr>
        <b/>
        <sz val="16"/>
        <color rgb="FF632423"/>
        <rFont val="Calibri"/>
        <family val="2"/>
      </rPr>
      <t xml:space="preserve">INTEGRITE DE L'ENVIRONNEMENT NATURELLE ET SENSIBILISATION AUX RISQUES </t>
    </r>
  </si>
  <si>
    <r>
      <t>3.1.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IMPACT DE L'ACTIVITE ECONOMIQUE SUR L'ENVIRONNEMENT</t>
    </r>
  </si>
  <si>
    <t xml:space="preserve">L'activité principale du ménage a un impact positif sur l'environnement, et/ou a une chaine de valeur local et/ou promeut la production locale. </t>
  </si>
  <si>
    <t xml:space="preserve">Le ménage met en place des solutions pour réduire la quantité de ressources naturelles utilisées et les déchêts générées par son activité principale. </t>
  </si>
  <si>
    <t xml:space="preserve">L'activité principale du ménage a un impact négatif direct sur l'environnement. </t>
  </si>
  <si>
    <t>Le ménage ne réalise pas l'impact que peut avoir une activité économique sur les ressources naturelles.</t>
  </si>
  <si>
    <r>
      <t>3.2.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CONNAISSANCES DES RISQUES</t>
    </r>
  </si>
  <si>
    <t xml:space="preserve"> Les membres actives du ménage connaissent les *risques principales* dans leur localité et l'impact potentiel sur l'activité économique, ainsi que *les tendances dans la zone* et leur impact potentiel sur les conditions de production. </t>
  </si>
  <si>
    <t xml:space="preserve"> Les membres actives handicapées n'ont pas accès à l'information sur les risques, tendances et impact potentiel sur leurs activités économiques (format/language utilisée)</t>
  </si>
  <si>
    <t xml:space="preserve">Il y a des risques et tendances multiples qui peuvent impacter négativement les moyens de subsistance du ménage. </t>
  </si>
  <si>
    <r>
      <t>4.</t>
    </r>
    <r>
      <rPr>
        <b/>
        <sz val="7"/>
        <color rgb="FF632423"/>
        <rFont val="Times New Roman"/>
        <family val="1"/>
      </rPr>
      <t xml:space="preserve"> </t>
    </r>
    <r>
      <rPr>
        <b/>
        <sz val="16"/>
        <color rgb="FF632423"/>
        <rFont val="Calibri"/>
        <family val="2"/>
      </rPr>
      <t>POTENTIEL D'INNOVATION</t>
    </r>
  </si>
  <si>
    <r>
      <t>4.1.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CAPACITES D'ADAPTATION ET D'INNOVATION</t>
    </r>
  </si>
  <si>
    <t>Le ménage a mis en place des *mesures pour réduire les risques* et/ou *des mesures pour adapter son activité/pratiques aux tendances*</t>
  </si>
  <si>
    <t xml:space="preserve">Les membres actives du ménage sont alphabétisés et/ou ont acquis des compétences spécifiques à une pratique/activité alternative. </t>
  </si>
  <si>
    <t>Les membres actives du ménage montrent une confiance en eux en accueillant de nouvelles idées ou en participant à des discussions sur des pratiques/activités innovantes.</t>
  </si>
  <si>
    <t xml:space="preserve">Les membres actives du ménage ne connaissent aucune pratique/activité alternative qui soit moins vulnérable au risque et changement dans les conditions de production. </t>
  </si>
  <si>
    <t xml:space="preserve">Les membres actives du ménage ont une faible capacité d'apprentissage ET l'appui social manque. </t>
  </si>
  <si>
    <t xml:space="preserve">Les membres actives du ménage refusent de changer leur pratiques (par peur, confiance en soi réduite, par conviction) même si les moyens financiers étaient disponibles. </t>
  </si>
  <si>
    <r>
      <t>4.2.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>ACCES A DES MOYENS DE SUBSISTANCE ALTERNATIFS</t>
    </r>
  </si>
  <si>
    <t xml:space="preserve">Le ménage a la possibilité de changer son lieu de production / point de vente. </t>
  </si>
  <si>
    <t xml:space="preserve">Le ménage peut avoir accès à de l'information et des compétences sur des pratiques/activités alternatives. </t>
  </si>
  <si>
    <t xml:space="preserve">Le ménage peut accéder à un mécanisme financier pour des investissements à long terms pour des pratiques alternatives, voire innovantes.  </t>
  </si>
  <si>
    <t>Les options économiques alternatives sont limitées du fait de contraintes individuelles, de manque de soutien et/ou d'un environnement hostile.</t>
  </si>
  <si>
    <t xml:space="preserve">Le ménage ne peut pas se libérer pour participer à une formation et adapter son activité. </t>
  </si>
  <si>
    <t>Le ménage n'a pas accès à des subventions et/ou prêts (à des taux raisonnables pour les ménages pauvres)</t>
  </si>
  <si>
    <r>
      <t>5.1.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 xml:space="preserve">PLAN DE CONTINGENCE </t>
    </r>
  </si>
  <si>
    <t>Le ménage est préparé en case de catastrophe (ex. participation aux réunions de préparation, connaissance du lieu d'accueil/routes alternatives à emprunter, accès à de l'eau potable, stock d'aliments secs)</t>
  </si>
  <si>
    <t xml:space="preserve">Il n'y a pas de plan d'urgence ou les membres du ménage ne sont pas au courant / ne participent pas aux plans et préparation au niveau communautaire. </t>
  </si>
  <si>
    <t>Le ménage a mis en place au moins 2 mesures pour protéger ses moyens de production (ex. existence d'un abri où mettre en sécurité ses moyens productifs, travaux d'élévation, clôture, accès à des moyens de communication, maison sûre/qu'on puisse fermer, sac contenant tous les documents importants)</t>
  </si>
  <si>
    <t>Il n'y a pas d'aidant identifié pour les personnes handicapées ou ils se ne savent pas comment protéger les moyens de production.</t>
  </si>
  <si>
    <t xml:space="preserve">Le ménage a de l'épargne qui est sécurisé et facilement mobilisable OU peut emprunter de l'argent à un taux raisonnable. </t>
  </si>
  <si>
    <t xml:space="preserve">La survie des membres du ménage n'est possible qu'en coupant les dépenses d'éducation et de santé.   </t>
  </si>
  <si>
    <t xml:space="preserve">La survie des membres du ménage n'est possible qu'en vendant les moyens de production ou en s'endettant lourdement. </t>
  </si>
  <si>
    <r>
      <t>5.2.</t>
    </r>
    <r>
      <rPr>
        <b/>
        <sz val="7"/>
        <color rgb="FF632423"/>
        <rFont val="Times New Roman"/>
        <family val="1"/>
      </rPr>
      <t xml:space="preserve"> </t>
    </r>
    <r>
      <rPr>
        <b/>
        <sz val="11"/>
        <color rgb="FF632423"/>
        <rFont val="Calibri"/>
        <family val="2"/>
      </rPr>
      <t xml:space="preserve">MECANISMES D'ADAPTATION ET FILETS DE PROTECTION SOCIALE </t>
    </r>
    <r>
      <rPr>
        <b/>
        <sz val="11"/>
        <color indexed="63"/>
        <rFont val="Calibri"/>
        <family val="2"/>
      </rPr>
      <t xml:space="preserve"> - en cas de catastrophe</t>
    </r>
  </si>
  <si>
    <t xml:space="preserve">Le ménage est dans un état de grande isolation et ne peut pas compter sur de l'aide extérieure en cas de catastrophe. </t>
  </si>
  <si>
    <t xml:space="preserve">Le ménage connait comment accèder aux services publics (dédommagement financier ou allocation, subvention, etc.) et/ou à de l'aide extérieure (ONG, Croix/Croissant rouge, fonds d'urgence communautaire, etc.). </t>
  </si>
  <si>
    <t>Capacité sociale et institutionnelle</t>
  </si>
  <si>
    <t>Accès à des moyens de contingence</t>
  </si>
  <si>
    <r>
      <t>5.</t>
    </r>
    <r>
      <rPr>
        <b/>
        <sz val="7"/>
        <color rgb="FF632423"/>
        <rFont val="Times New Roman"/>
        <family val="1"/>
      </rPr>
      <t xml:space="preserve"> </t>
    </r>
    <r>
      <rPr>
        <b/>
        <sz val="16"/>
        <color rgb="FF632423"/>
        <rFont val="Calibri"/>
        <family val="2"/>
      </rPr>
      <t>ACCES A DES MOYENS DE CONTINGENCE ET AIDE EXTERIEURE</t>
    </r>
  </si>
  <si>
    <t>1.Viabilité des moyens de subsistance</t>
  </si>
  <si>
    <t>2.Capacité sociale et institutionnelle</t>
  </si>
  <si>
    <t>3.Intégrité de l'environnement et sensibilisation aux risques</t>
  </si>
  <si>
    <t>4.Potential d'innovation</t>
  </si>
  <si>
    <t>5.Accès à des moyens de contingence et aide extérieure</t>
  </si>
  <si>
    <t>Résumé des scores</t>
  </si>
  <si>
    <t>Résilience économique au niveau communautaire</t>
  </si>
  <si>
    <t>Atouts</t>
  </si>
  <si>
    <t>Lacunes</t>
  </si>
  <si>
    <t xml:space="preserve">L'économie locale est dynamique et se base sur différents secteurs d'activités. </t>
  </si>
  <si>
    <t xml:space="preserve">L'économie locale dépend d'une seule activité; la communauté est isolée et a peu d'opportunités économiques. 
</t>
  </si>
  <si>
    <t xml:space="preserve">Il y a des opportunités d'emploi et un accès à différents marchés importants. </t>
  </si>
  <si>
    <t xml:space="preserve">Il y a peu ou pas d'opportunités d'emploi pour les femmes et autres groupes vulnérables.  </t>
  </si>
  <si>
    <t xml:space="preserve">Les femmes et autres personnes vulnérables travaillent et gagnent un revenu significatif au niveau du ménage. </t>
  </si>
  <si>
    <t>Grâce à la solidarité, les ménages qui font face à des dépenses importantes peuvent éviter de s'endetter.</t>
  </si>
  <si>
    <t xml:space="preserve">La plupart des ménages doivent emprunter de l'argent quand ils font face à un évènement familiale (tel qu'un mariage); les activités comme la consommation d'alcool et les paris sont communs dans la communauté. </t>
  </si>
  <si>
    <t>1. Dynamique de l'économie locale</t>
  </si>
  <si>
    <t>2. Capacité sociale et institutionnelle</t>
  </si>
  <si>
    <t xml:space="preserve">Les instances dirigeantes sont élues et representatives des femmes et autres groupes vulnérables. 
</t>
  </si>
  <si>
    <t>Il existe des mécanismes efficaces pour combattre les inégalités.</t>
  </si>
  <si>
    <t>Il y a une société civile dynamique.</t>
  </si>
  <si>
    <t xml:space="preserve">La communauté est en contact avec des organisations exterieures. </t>
  </si>
  <si>
    <t xml:space="preserve">Les autorités/chefs de la communauté prennent en considération les droits et priorités des femmes et autres personnes vulnérables. </t>
  </si>
  <si>
    <t xml:space="preserve">Il n'y a pas de planification et de prise de décision au niveau communautaire.  
</t>
  </si>
  <si>
    <t xml:space="preserve">Les femmes et autres personnes vulnérables n'ont pas accès à la justice OU une fraction de la population influencent les décisions locales pour leur propre profit. </t>
  </si>
  <si>
    <t xml:space="preserve">Il y a peu d'associations/organisations.  </t>
  </si>
  <si>
    <t xml:space="preserve">Il y a une stigmatisation des personnes handicapées et de leurs familles au sein de la communauté. </t>
  </si>
  <si>
    <t xml:space="preserve">3. Integrité de l'environnement naturel et bâti
</t>
  </si>
  <si>
    <t xml:space="preserve">Les ressources naturelles sont en bonne condition et ne se détériorent pas OU l'environnement urbain est sain. </t>
  </si>
  <si>
    <t>Il y a une bonne gestion des ressources naturelles.</t>
  </si>
  <si>
    <t>L'infrastructure est satisfaisante et résistant aux conditions climatiques défavorables les plus fréquentes.</t>
  </si>
  <si>
    <t xml:space="preserve">Les ressources naturelles sont insuffisantes ou se détériorent OU la communauté vit dans une mégalopole d'un pays à faible revenu. </t>
  </si>
  <si>
    <t xml:space="preserve">Il y a peu ou pas de services de santé et de mécanismes de prévention des maladies. </t>
  </si>
  <si>
    <t xml:space="preserve">Les points d'eau potable sont limités et éloignés OU non existant. </t>
  </si>
  <si>
    <t>Il y a peu ou pas d'option de transports (pour les gens ou les biens).</t>
  </si>
  <si>
    <t>4. Potentiel d'adaptation et Sensibilisation aux risques</t>
  </si>
  <si>
    <t xml:space="preserve">Une évaluation participative des risques a été menée et les informations ont été communiquées à la population. 
</t>
  </si>
  <si>
    <t>Il existe plusieurs services de développement économique.</t>
  </si>
  <si>
    <t xml:space="preserve">Il y a des personnes et des organisations formées aux pratiques alternatives et qui peuvent informés d'autres personnes au sein de la communauté. </t>
  </si>
  <si>
    <t xml:space="preserve">Les risques, tendances et leurs caractéristiques ne sont pas identifiés par la communauté. 
</t>
  </si>
  <si>
    <t xml:space="preserve">Les services financiers et d'appui sont accessibles aux personnes vulnérables (accès physique, pas de discrimination). </t>
  </si>
  <si>
    <t xml:space="preserve">Il y a peu d'opportunités de formation professionnelle ou de développement des compétences. </t>
  </si>
  <si>
    <t>5. Accès à des moyens de contingence et aide extérieure</t>
  </si>
  <si>
    <t xml:space="preserve"> Un plan de contingence au niveau communautaire est en place, qui inclut la protection des moyens de subsistance. 
</t>
  </si>
  <si>
    <t xml:space="preserve">Les exercises de préparation aux catastrophes sont réalisés de manière régulière, et inclut les femmes et autres personnes vulnérables; Les mesures d'atténuation ont été mis en oeuvre. </t>
  </si>
  <si>
    <t>La communauté peut compter sur l'aide de l'Etat en cas de catastrophe.</t>
  </si>
  <si>
    <t xml:space="preserve">La communauté a des réserves et des fonds de solidarité accessibles aux femmes et personnes vulnérables. </t>
  </si>
  <si>
    <t xml:space="preserve">Il n'y a pas de plan de contingence ou il ne répond pas aux besoins/contraintes des personnes vulnérables. 
</t>
  </si>
  <si>
    <t xml:space="preserve">Il n'y a pas de filets de protection sociale. </t>
  </si>
  <si>
    <t>Dynamique de l'économie locale</t>
  </si>
  <si>
    <t>Intégrité de l'environnement naturel et bâti</t>
  </si>
  <si>
    <t>Potentiel d'innovation</t>
  </si>
  <si>
    <t>En cas de catastrophe, les moyens de production peuvent être faciliement vendus afin de minimiser les pertes et sauvegarder le capital; ou les moyens de production sont couverts par une assurance.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</si>
</sst>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rgb="FF632423"/>
      <name val="Calibri"/>
      <family val="2"/>
    </font>
    <font>
      <b/>
      <sz val="7"/>
      <color rgb="FF632423"/>
      <name val="Times New Roman"/>
      <family val="1"/>
    </font>
    <font>
      <b/>
      <sz val="11"/>
      <color rgb="FF632423"/>
      <name val="Calibri"/>
      <family val="2"/>
    </font>
    <font>
      <sz val="8"/>
      <name val="Verdana"/>
    </font>
    <font>
      <b/>
      <sz val="11"/>
      <color indexed="63"/>
      <name val="Calibri"/>
      <family val="2"/>
    </font>
    <font>
      <b/>
      <sz val="20"/>
      <color indexed="8"/>
      <name val="Calibri"/>
    </font>
    <font>
      <b/>
      <sz val="12"/>
      <color indexed="8"/>
      <name val="Calibri"/>
    </font>
    <font>
      <i/>
      <sz val="11"/>
      <color indexed="8"/>
      <name val="Calibri"/>
    </font>
    <font>
      <b/>
      <i/>
      <sz val="11"/>
      <color indexed="8"/>
      <name val="Calibri"/>
    </font>
    <font>
      <b/>
      <i/>
      <sz val="14"/>
      <color indexed="8"/>
      <name val="Calibri"/>
    </font>
    <font>
      <b/>
      <i/>
      <sz val="12"/>
      <color indexed="8"/>
      <name val="Calibri"/>
    </font>
    <font>
      <sz val="11"/>
      <name val="Calibri"/>
    </font>
    <font>
      <b/>
      <sz val="12"/>
      <color indexed="63"/>
      <name val="Calibri"/>
      <family val="2"/>
    </font>
    <font>
      <b/>
      <i/>
      <sz val="12"/>
      <color indexed="63"/>
      <name val="Calibri"/>
    </font>
    <font>
      <i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/>
    <xf numFmtId="0" fontId="0" fillId="0" borderId="0" xfId="0" applyBorder="1" applyAlignment="1">
      <alignment wrapText="1"/>
    </xf>
    <xf numFmtId="0" fontId="14" fillId="6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0" fillId="7" borderId="0" xfId="0" applyFill="1" applyAlignment="1"/>
    <xf numFmtId="0" fontId="2" fillId="7" borderId="0" xfId="0" applyFont="1" applyFill="1"/>
    <xf numFmtId="0" fontId="11" fillId="7" borderId="0" xfId="0" applyFont="1" applyFill="1"/>
    <xf numFmtId="0" fontId="11" fillId="7" borderId="0" xfId="0" applyFont="1" applyFill="1" applyAlignment="1"/>
    <xf numFmtId="0" fontId="1" fillId="4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0" fillId="9" borderId="0" xfId="0" applyFill="1"/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/>
    <xf numFmtId="0" fontId="0" fillId="4" borderId="1" xfId="0" applyFill="1" applyBorder="1" applyAlignment="1">
      <alignment vertical="top" wrapText="1"/>
    </xf>
    <xf numFmtId="0" fontId="1" fillId="6" borderId="12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4" fillId="6" borderId="12" xfId="0" applyFont="1" applyFill="1" applyBorder="1" applyAlignment="1">
      <alignment vertical="top" wrapText="1"/>
    </xf>
    <xf numFmtId="0" fontId="14" fillId="4" borderId="12" xfId="0" applyFont="1" applyFill="1" applyBorder="1" applyAlignment="1">
      <alignment vertical="top" wrapText="1"/>
    </xf>
    <xf numFmtId="0" fontId="2" fillId="4" borderId="15" xfId="0" applyFont="1" applyFill="1" applyBorder="1" applyAlignment="1">
      <alignment horizontal="center" vertical="top" wrapText="1"/>
    </xf>
    <xf numFmtId="0" fontId="2" fillId="6" borderId="18" xfId="0" applyFont="1" applyFill="1" applyBorder="1" applyAlignment="1">
      <alignment vertical="top" wrapText="1"/>
    </xf>
    <xf numFmtId="0" fontId="1" fillId="6" borderId="17" xfId="0" applyFont="1" applyFill="1" applyBorder="1" applyAlignment="1">
      <alignment vertical="top" wrapText="1"/>
    </xf>
    <xf numFmtId="0" fontId="2" fillId="6" borderId="17" xfId="0" applyFont="1" applyFill="1" applyBorder="1" applyAlignment="1">
      <alignment vertical="top" wrapText="1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0" fillId="0" borderId="0" xfId="0" applyFill="1" applyBorder="1" applyProtection="1">
      <protection locked="0"/>
    </xf>
    <xf numFmtId="0" fontId="2" fillId="6" borderId="5" xfId="0" applyFont="1" applyFill="1" applyBorder="1" applyAlignment="1">
      <alignment horizontal="center" vertical="top"/>
    </xf>
    <xf numFmtId="0" fontId="15" fillId="5" borderId="6" xfId="0" applyFont="1" applyFill="1" applyBorder="1" applyAlignment="1">
      <alignment horizontal="left" vertical="top"/>
    </xf>
    <xf numFmtId="0" fontId="16" fillId="5" borderId="6" xfId="0" applyFont="1" applyFill="1" applyBorder="1" applyAlignment="1">
      <alignment horizontal="right" vertical="top"/>
    </xf>
    <xf numFmtId="0" fontId="1" fillId="6" borderId="12" xfId="0" applyFont="1" applyFill="1" applyBorder="1" applyAlignment="1">
      <alignment vertical="top" wrapText="1"/>
    </xf>
    <xf numFmtId="0" fontId="13" fillId="3" borderId="22" xfId="0" applyFont="1" applyFill="1" applyBorder="1" applyAlignment="1">
      <alignment horizontal="right" vertical="top" wrapText="1"/>
    </xf>
    <xf numFmtId="0" fontId="2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11" fillId="7" borderId="0" xfId="0" applyFont="1" applyFill="1" applyAlignment="1">
      <alignment horizontal="left" vertical="top"/>
    </xf>
    <xf numFmtId="0" fontId="15" fillId="5" borderId="7" xfId="0" applyFont="1" applyFill="1" applyBorder="1" applyAlignment="1">
      <alignment vertical="top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1" fillId="6" borderId="12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/>
      <protection locked="0"/>
    </xf>
    <xf numFmtId="0" fontId="2" fillId="6" borderId="12" xfId="0" applyFont="1" applyFill="1" applyBorder="1" applyAlignment="1" applyProtection="1">
      <alignment vertical="top"/>
      <protection locked="0"/>
    </xf>
    <xf numFmtId="0" fontId="0" fillId="6" borderId="1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13" fillId="8" borderId="21" xfId="0" applyFont="1" applyFill="1" applyBorder="1" applyAlignment="1">
      <alignment horizontal="right" vertical="top" wrapText="1"/>
    </xf>
    <xf numFmtId="0" fontId="13" fillId="8" borderId="22" xfId="0" applyFont="1" applyFill="1" applyBorder="1" applyAlignment="1">
      <alignment vertical="top" wrapText="1"/>
    </xf>
    <xf numFmtId="0" fontId="10" fillId="9" borderId="34" xfId="0" applyFont="1" applyFill="1" applyBorder="1" applyAlignment="1">
      <alignment horizontal="right" wrapText="1"/>
    </xf>
    <xf numFmtId="0" fontId="10" fillId="9" borderId="14" xfId="0" applyFont="1" applyFill="1" applyBorder="1" applyAlignment="1">
      <alignment horizontal="right" wrapText="1"/>
    </xf>
    <xf numFmtId="0" fontId="13" fillId="3" borderId="20" xfId="0" applyFont="1" applyFill="1" applyBorder="1" applyAlignment="1">
      <alignment horizontal="right" vertical="top" wrapText="1"/>
    </xf>
    <xf numFmtId="0" fontId="10" fillId="9" borderId="9" xfId="0" applyFont="1" applyFill="1" applyBorder="1" applyAlignment="1">
      <alignment horizontal="right" wrapText="1"/>
    </xf>
    <xf numFmtId="0" fontId="10" fillId="9" borderId="23" xfId="0" applyFont="1" applyFill="1" applyBorder="1" applyAlignment="1">
      <alignment horizontal="right" wrapText="1"/>
    </xf>
    <xf numFmtId="0" fontId="12" fillId="2" borderId="20" xfId="0" applyFont="1" applyFill="1" applyBorder="1" applyAlignment="1">
      <alignment horizontal="right" vertical="top" wrapText="1"/>
    </xf>
    <xf numFmtId="0" fontId="9" fillId="2" borderId="22" xfId="0" applyFont="1" applyFill="1" applyBorder="1" applyAlignment="1">
      <alignment vertical="top" wrapText="1"/>
    </xf>
    <xf numFmtId="0" fontId="13" fillId="3" borderId="31" xfId="0" applyFont="1" applyFill="1" applyBorder="1" applyAlignment="1">
      <alignment horizontal="right" vertical="top" wrapText="1"/>
    </xf>
    <xf numFmtId="0" fontId="13" fillId="3" borderId="34" xfId="0" applyFont="1" applyFill="1" applyBorder="1" applyAlignment="1">
      <alignment horizontal="right" vertical="top" wrapText="1"/>
    </xf>
    <xf numFmtId="0" fontId="13" fillId="3" borderId="14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6" borderId="12" xfId="0" applyFont="1" applyFill="1" applyBorder="1" applyAlignment="1">
      <alignment vertical="top" wrapText="1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1" fillId="6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6" borderId="12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7" fillId="6" borderId="19" xfId="0" applyFont="1" applyFill="1" applyBorder="1" applyAlignment="1">
      <alignment vertical="top" wrapText="1"/>
    </xf>
    <xf numFmtId="0" fontId="18" fillId="6" borderId="17" xfId="0" applyFont="1" applyFill="1" applyBorder="1" applyAlignment="1">
      <alignment vertical="top" wrapText="1"/>
    </xf>
    <xf numFmtId="0" fontId="0" fillId="7" borderId="0" xfId="0" applyFill="1" applyAlignment="1">
      <alignment wrapText="1"/>
    </xf>
    <xf numFmtId="0" fontId="1" fillId="6" borderId="1" xfId="0" applyFont="1" applyFill="1" applyBorder="1" applyAlignment="1">
      <alignment vertical="top" wrapText="1"/>
    </xf>
    <xf numFmtId="0" fontId="8" fillId="2" borderId="24" xfId="0" applyFont="1" applyFill="1" applyBorder="1" applyAlignment="1">
      <alignment horizontal="left" vertical="top"/>
    </xf>
    <xf numFmtId="0" fontId="8" fillId="2" borderId="25" xfId="0" applyFont="1" applyFill="1" applyBorder="1" applyAlignment="1">
      <alignment horizontal="left" vertical="top"/>
    </xf>
    <xf numFmtId="0" fontId="8" fillId="2" borderId="36" xfId="0" applyFont="1" applyFill="1" applyBorder="1" applyAlignment="1">
      <alignment horizontal="left" vertical="top"/>
    </xf>
    <xf numFmtId="0" fontId="5" fillId="9" borderId="27" xfId="0" applyFont="1" applyFill="1" applyBorder="1" applyAlignment="1">
      <alignment horizontal="left" vertical="top"/>
    </xf>
    <xf numFmtId="0" fontId="5" fillId="9" borderId="28" xfId="0" applyFont="1" applyFill="1" applyBorder="1" applyAlignment="1">
      <alignment horizontal="left" vertical="top"/>
    </xf>
    <xf numFmtId="0" fontId="5" fillId="9" borderId="32" xfId="0" applyFont="1" applyFill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3" fillId="3" borderId="30" xfId="0" applyFont="1" applyFill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5" fillId="9" borderId="30" xfId="0" applyFont="1" applyFill="1" applyBorder="1" applyAlignment="1">
      <alignment horizontal="left" vertical="top"/>
    </xf>
    <xf numFmtId="0" fontId="3" fillId="3" borderId="35" xfId="0" applyFont="1" applyFill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5" fillId="5" borderId="27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vertical="top"/>
    </xf>
    <xf numFmtId="0" fontId="2" fillId="6" borderId="3" xfId="0" applyFont="1" applyFill="1" applyBorder="1" applyAlignment="1">
      <alignment vertical="top"/>
    </xf>
    <xf numFmtId="0" fontId="2" fillId="6" borderId="2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5" fillId="9" borderId="35" xfId="0" applyFont="1" applyFill="1" applyBorder="1" applyAlignment="1">
      <alignment horizontal="left" vertical="top"/>
    </xf>
    <xf numFmtId="0" fontId="5" fillId="9" borderId="25" xfId="0" applyFont="1" applyFill="1" applyBorder="1" applyAlignment="1">
      <alignment horizontal="left" vertical="top"/>
    </xf>
    <xf numFmtId="0" fontId="5" fillId="9" borderId="36" xfId="0" applyFont="1" applyFill="1" applyBorder="1" applyAlignment="1">
      <alignment horizontal="left" vertical="top"/>
    </xf>
    <xf numFmtId="0" fontId="5" fillId="9" borderId="16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1" fillId="6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19" fillId="2" borderId="24" xfId="0" applyFont="1" applyFill="1" applyBorder="1" applyAlignment="1">
      <alignment horizontal="center" vertical="top"/>
    </xf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15" fillId="5" borderId="27" xfId="0" applyFont="1" applyFill="1" applyBorder="1" applyAlignment="1">
      <alignment horizontal="left" vertical="top"/>
    </xf>
    <xf numFmtId="0" fontId="15" fillId="5" borderId="28" xfId="0" applyFont="1" applyFill="1" applyBorder="1" applyAlignment="1">
      <alignment horizontal="left" vertical="top"/>
    </xf>
    <xf numFmtId="0" fontId="15" fillId="5" borderId="29" xfId="0" applyFont="1" applyFill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15" fillId="5" borderId="27" xfId="0" applyFont="1" applyFill="1" applyBorder="1" applyAlignment="1">
      <alignment horizontal="left" vertical="top" wrapText="1"/>
    </xf>
    <xf numFmtId="0" fontId="1" fillId="6" borderId="12" xfId="0" applyFont="1" applyFill="1" applyBorder="1" applyAlignment="1">
      <alignment vertical="top" wrapText="1"/>
    </xf>
    <xf numFmtId="0" fontId="1" fillId="6" borderId="12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8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style val="18"/>
  <c:chart>
    <c:plotArea>
      <c:layout/>
      <c:radarChart>
        <c:radarStyle val="marker"/>
        <c:ser>
          <c:idx val="0"/>
          <c:order val="0"/>
          <c:marker>
            <c:symbol val="none"/>
          </c:marker>
          <c:cat>
            <c:strRef>
              <c:f>'Indice Menage'!$C$77:$C$81</c:f>
              <c:strCache>
                <c:ptCount val="5"/>
                <c:pt idx="0">
                  <c:v>1.Viabilité des moyens de subsistance</c:v>
                </c:pt>
                <c:pt idx="1">
                  <c:v>2.Capacité sociale et institutionnelle</c:v>
                </c:pt>
                <c:pt idx="2">
                  <c:v>3.Intégrité de l'environnement et sensibilisation aux risques</c:v>
                </c:pt>
                <c:pt idx="3">
                  <c:v>4.Potential d'innovation</c:v>
                </c:pt>
                <c:pt idx="4">
                  <c:v>5.Accès à des moyens de contingence et aide extérieure</c:v>
                </c:pt>
              </c:strCache>
            </c:strRef>
          </c:cat>
          <c:val>
            <c:numRef>
              <c:f>'Indice Menage'!$D$77:$D$81</c:f>
              <c:numCache>
                <c:formatCode>General</c:formatCode>
                <c:ptCount val="5"/>
                <c:pt idx="0">
                  <c:v>-16</c:v>
                </c:pt>
                <c:pt idx="1">
                  <c:v>-2</c:v>
                </c:pt>
                <c:pt idx="2">
                  <c:v>-4</c:v>
                </c:pt>
                <c:pt idx="3">
                  <c:v>-5</c:v>
                </c:pt>
                <c:pt idx="4">
                  <c:v>-5</c:v>
                </c:pt>
              </c:numCache>
            </c:numRef>
          </c:val>
        </c:ser>
        <c:axId val="105066880"/>
        <c:axId val="105068416"/>
      </c:radarChart>
      <c:catAx>
        <c:axId val="105066880"/>
        <c:scaling>
          <c:orientation val="minMax"/>
        </c:scaling>
        <c:axPos val="b"/>
        <c:majorGridlines/>
        <c:numFmt formatCode="General" sourceLinked="0"/>
        <c:tickLblPos val="nextTo"/>
        <c:crossAx val="105068416"/>
        <c:crosses val="autoZero"/>
        <c:auto val="1"/>
        <c:lblAlgn val="ctr"/>
        <c:lblOffset val="100"/>
      </c:catAx>
      <c:valAx>
        <c:axId val="105068416"/>
        <c:scaling>
          <c:orientation val="minMax"/>
        </c:scaling>
        <c:axPos val="l"/>
        <c:majorGridlines/>
        <c:numFmt formatCode="General" sourceLinked="1"/>
        <c:majorTickMark val="cross"/>
        <c:tickLblPos val="nextTo"/>
        <c:crossAx val="105066880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600"/>
      </a:pPr>
      <a:endParaRPr lang="fr-FR"/>
    </a:p>
  </c:txPr>
  <c:printSettings>
    <c:headerFooter/>
    <c:pageMargins b="1" l="0.75000000000000078" r="0.75000000000000078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74</xdr:row>
      <xdr:rowOff>149859</xdr:rowOff>
    </xdr:from>
    <xdr:to>
      <xdr:col>0</xdr:col>
      <xdr:colOff>3305175</xdr:colOff>
      <xdr:row>93</xdr:row>
      <xdr:rowOff>85724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2"/>
  <sheetViews>
    <sheetView zoomScale="140" zoomScaleNormal="140" zoomScalePageLayoutView="50" workbookViewId="0">
      <selection activeCell="A73" sqref="A73"/>
    </sheetView>
  </sheetViews>
  <sheetFormatPr baseColWidth="10" defaultRowHeight="14.4"/>
  <cols>
    <col min="1" max="1" width="50.109375" style="2" customWidth="1"/>
    <col min="2" max="2" width="4.44140625" style="43" customWidth="1"/>
    <col min="3" max="3" width="33" style="2" customWidth="1"/>
    <col min="4" max="4" width="4.109375" style="1" bestFit="1" customWidth="1"/>
    <col min="5" max="5" width="8.33203125" style="14" bestFit="1" customWidth="1"/>
    <col min="6" max="6" width="4.44140625" style="16" bestFit="1" customWidth="1"/>
    <col min="7" max="41" width="11.109375" style="16"/>
  </cols>
  <sheetData>
    <row r="1" spans="1:6" ht="26.4" thickBot="1">
      <c r="A1" s="73" t="s">
        <v>5</v>
      </c>
      <c r="B1" s="74"/>
      <c r="C1" s="74"/>
      <c r="D1" s="75"/>
      <c r="E1" s="51" t="s">
        <v>1</v>
      </c>
      <c r="F1" s="52">
        <f>F2+F35+F45+F54+F65</f>
        <v>-32</v>
      </c>
    </row>
    <row r="2" spans="1:6" ht="21.6" thickBot="1">
      <c r="A2" s="81" t="s">
        <v>6</v>
      </c>
      <c r="B2" s="82"/>
      <c r="C2" s="82"/>
      <c r="D2" s="83"/>
      <c r="E2" s="54" t="s">
        <v>1</v>
      </c>
      <c r="F2" s="55">
        <f>F3+F10+F20+F25+F30</f>
        <v>-16</v>
      </c>
    </row>
    <row r="3" spans="1:6" ht="15" thickBot="1">
      <c r="A3" s="93" t="s">
        <v>7</v>
      </c>
      <c r="B3" s="94"/>
      <c r="C3" s="94"/>
      <c r="D3" s="95"/>
      <c r="E3" s="49" t="s">
        <v>4</v>
      </c>
      <c r="F3" s="50">
        <f>SUM(B5:B9)-SUM(D5:D9)</f>
        <v>-3</v>
      </c>
    </row>
    <row r="4" spans="1:6" ht="16.2" customHeight="1">
      <c r="A4" s="60" t="s">
        <v>17</v>
      </c>
      <c r="B4" s="29"/>
      <c r="C4" s="61" t="s">
        <v>18</v>
      </c>
      <c r="D4" s="22"/>
    </row>
    <row r="5" spans="1:6" ht="73.95" customHeight="1">
      <c r="A5" s="63" t="s">
        <v>8</v>
      </c>
      <c r="B5" s="38"/>
      <c r="C5" s="68" t="s">
        <v>9</v>
      </c>
      <c r="D5" s="26">
        <v>1</v>
      </c>
    </row>
    <row r="6" spans="1:6" ht="33" customHeight="1">
      <c r="A6" s="3" t="s">
        <v>10</v>
      </c>
      <c r="B6" s="38"/>
      <c r="C6" s="4"/>
      <c r="D6" s="26"/>
    </row>
    <row r="7" spans="1:6" ht="57.6">
      <c r="A7" s="3" t="s">
        <v>14</v>
      </c>
      <c r="B7" s="38"/>
      <c r="C7" s="4"/>
      <c r="D7" s="26"/>
    </row>
    <row r="8" spans="1:6" ht="46.95" customHeight="1">
      <c r="A8" s="3" t="s">
        <v>11</v>
      </c>
      <c r="B8" s="38"/>
      <c r="C8" s="4" t="s">
        <v>12</v>
      </c>
      <c r="D8" s="26">
        <v>1</v>
      </c>
      <c r="E8" s="15"/>
    </row>
    <row r="9" spans="1:6" ht="60.75" customHeight="1" thickBot="1">
      <c r="A9" s="18"/>
      <c r="B9" s="39"/>
      <c r="C9" s="19" t="s">
        <v>13</v>
      </c>
      <c r="D9" s="27">
        <v>1</v>
      </c>
    </row>
    <row r="10" spans="1:6" ht="15" thickBot="1">
      <c r="A10" s="96" t="s">
        <v>15</v>
      </c>
      <c r="B10" s="79"/>
      <c r="C10" s="79"/>
      <c r="D10" s="80"/>
      <c r="E10" s="46" t="s">
        <v>4</v>
      </c>
      <c r="F10" s="47">
        <f>SUM(B12:B19)-SUM(D12:D19)</f>
        <v>-4</v>
      </c>
    </row>
    <row r="11" spans="1:6" ht="13.95" customHeight="1">
      <c r="A11" s="97" t="s">
        <v>17</v>
      </c>
      <c r="B11" s="98"/>
      <c r="C11" s="103" t="s">
        <v>18</v>
      </c>
      <c r="D11" s="104"/>
      <c r="E11" s="15"/>
    </row>
    <row r="12" spans="1:6" ht="13.95" customHeight="1">
      <c r="A12" s="23" t="s">
        <v>16</v>
      </c>
      <c r="B12" s="40"/>
      <c r="C12" s="9"/>
      <c r="D12" s="26"/>
    </row>
    <row r="13" spans="1:6" ht="46.5" customHeight="1">
      <c r="A13" s="24" t="s">
        <v>19</v>
      </c>
      <c r="B13" s="38"/>
      <c r="C13" s="64" t="s">
        <v>21</v>
      </c>
      <c r="D13" s="26">
        <v>1</v>
      </c>
    </row>
    <row r="14" spans="1:6" ht="43.2">
      <c r="A14" s="24"/>
      <c r="B14" s="38"/>
      <c r="C14" s="11" t="s">
        <v>22</v>
      </c>
      <c r="D14" s="26">
        <v>1</v>
      </c>
      <c r="E14" s="15"/>
    </row>
    <row r="15" spans="1:6" ht="43.2">
      <c r="A15" s="24" t="s">
        <v>20</v>
      </c>
      <c r="B15" s="38"/>
      <c r="C15" s="11" t="s">
        <v>23</v>
      </c>
      <c r="D15" s="26">
        <v>1</v>
      </c>
    </row>
    <row r="16" spans="1:6" ht="13.95" customHeight="1">
      <c r="A16" s="25" t="s">
        <v>24</v>
      </c>
      <c r="B16" s="40"/>
      <c r="C16" s="17"/>
      <c r="D16" s="26"/>
    </row>
    <row r="17" spans="1:41" ht="43.2">
      <c r="A17" s="24" t="s">
        <v>25</v>
      </c>
      <c r="B17" s="38"/>
      <c r="C17" s="64" t="s">
        <v>27</v>
      </c>
      <c r="D17" s="26"/>
      <c r="E17" s="15"/>
    </row>
    <row r="18" spans="1:41" ht="28.8">
      <c r="A18" s="70" t="s">
        <v>26</v>
      </c>
      <c r="B18" s="38"/>
      <c r="C18" s="9"/>
      <c r="D18" s="26"/>
    </row>
    <row r="19" spans="1:41" ht="90" customHeight="1" thickBot="1">
      <c r="A19" s="69" t="s">
        <v>28</v>
      </c>
      <c r="B19" s="41"/>
      <c r="C19" s="19" t="s">
        <v>29</v>
      </c>
      <c r="D19" s="27">
        <v>1</v>
      </c>
    </row>
    <row r="20" spans="1:41" s="13" customFormat="1" ht="15" thickBot="1">
      <c r="A20" s="76" t="s">
        <v>30</v>
      </c>
      <c r="B20" s="79"/>
      <c r="C20" s="79"/>
      <c r="D20" s="80"/>
      <c r="E20" s="46" t="s">
        <v>4</v>
      </c>
      <c r="F20" s="47">
        <f>SUM(B22:B24)-SUM(D22:D24)</f>
        <v>-3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ht="15" customHeight="1">
      <c r="A21" s="91" t="s">
        <v>17</v>
      </c>
      <c r="B21" s="92"/>
      <c r="C21" s="99" t="s">
        <v>18</v>
      </c>
      <c r="D21" s="100"/>
    </row>
    <row r="22" spans="1:41" ht="60" customHeight="1">
      <c r="A22" s="106" t="s">
        <v>31</v>
      </c>
      <c r="B22" s="105"/>
      <c r="C22" s="11" t="s">
        <v>33</v>
      </c>
      <c r="D22" s="26">
        <v>1</v>
      </c>
    </row>
    <row r="23" spans="1:41" ht="48.75" customHeight="1">
      <c r="A23" s="106"/>
      <c r="B23" s="105"/>
      <c r="C23" s="11" t="s">
        <v>34</v>
      </c>
      <c r="D23" s="26">
        <v>1</v>
      </c>
    </row>
    <row r="24" spans="1:41" ht="78" customHeight="1" thickBot="1">
      <c r="A24" s="32" t="s">
        <v>32</v>
      </c>
      <c r="B24" s="39"/>
      <c r="C24" s="19" t="s">
        <v>35</v>
      </c>
      <c r="D24" s="27">
        <v>1</v>
      </c>
    </row>
    <row r="25" spans="1:41" ht="15" thickBot="1">
      <c r="A25" s="88" t="s">
        <v>36</v>
      </c>
      <c r="B25" s="79"/>
      <c r="C25" s="79"/>
      <c r="D25" s="80"/>
      <c r="E25" s="46" t="s">
        <v>4</v>
      </c>
      <c r="F25" s="47">
        <f>B27+B28+B29-D27-D28-D29</f>
        <v>-3</v>
      </c>
    </row>
    <row r="26" spans="1:41" ht="15" customHeight="1">
      <c r="A26" s="91" t="s">
        <v>17</v>
      </c>
      <c r="B26" s="92"/>
      <c r="C26" s="99" t="s">
        <v>18</v>
      </c>
      <c r="D26" s="100"/>
    </row>
    <row r="27" spans="1:41" ht="61.5" customHeight="1">
      <c r="A27" s="12" t="s">
        <v>37</v>
      </c>
      <c r="B27" s="38"/>
      <c r="C27" s="11" t="s">
        <v>40</v>
      </c>
      <c r="D27" s="26">
        <v>1</v>
      </c>
    </row>
    <row r="28" spans="1:41" ht="57.6">
      <c r="A28" s="12" t="s">
        <v>38</v>
      </c>
      <c r="B28" s="38"/>
      <c r="C28" s="11" t="s">
        <v>41</v>
      </c>
      <c r="D28" s="26">
        <v>1</v>
      </c>
    </row>
    <row r="29" spans="1:41" ht="58.2" thickBot="1">
      <c r="A29" s="20" t="s">
        <v>39</v>
      </c>
      <c r="B29" s="39"/>
      <c r="C29" s="21" t="s">
        <v>42</v>
      </c>
      <c r="D29" s="27">
        <v>1</v>
      </c>
    </row>
    <row r="30" spans="1:41" s="13" customFormat="1" ht="16.2" customHeight="1" thickBot="1">
      <c r="A30" s="76" t="s">
        <v>43</v>
      </c>
      <c r="B30" s="79"/>
      <c r="C30" s="79"/>
      <c r="D30" s="80"/>
      <c r="E30" s="46" t="s">
        <v>4</v>
      </c>
      <c r="F30" s="47">
        <f>SUM(B32:B34)-SUM(D32:D34)</f>
        <v>-3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</row>
    <row r="31" spans="1:41" ht="15" customHeight="1">
      <c r="A31" s="91" t="s">
        <v>17</v>
      </c>
      <c r="B31" s="92"/>
      <c r="C31" s="99" t="s">
        <v>18</v>
      </c>
      <c r="D31" s="100"/>
    </row>
    <row r="32" spans="1:41" ht="59.25" customHeight="1">
      <c r="A32" s="12" t="s">
        <v>44</v>
      </c>
      <c r="B32" s="38"/>
      <c r="C32" s="11" t="s">
        <v>45</v>
      </c>
      <c r="D32" s="26">
        <v>1</v>
      </c>
    </row>
    <row r="33" spans="1:41" ht="72">
      <c r="A33" s="10"/>
      <c r="B33" s="38"/>
      <c r="C33" s="11" t="s">
        <v>46</v>
      </c>
      <c r="D33" s="26">
        <v>1</v>
      </c>
    </row>
    <row r="34" spans="1:41" ht="91.5" customHeight="1" thickBot="1">
      <c r="A34" s="18"/>
      <c r="B34" s="39" t="s">
        <v>2</v>
      </c>
      <c r="C34" s="19" t="s">
        <v>47</v>
      </c>
      <c r="D34" s="27">
        <v>1</v>
      </c>
    </row>
    <row r="35" spans="1:41" ht="21.6" thickBot="1">
      <c r="A35" s="81" t="s">
        <v>48</v>
      </c>
      <c r="B35" s="82"/>
      <c r="C35" s="82"/>
      <c r="D35" s="83"/>
      <c r="E35" s="54" t="s">
        <v>1</v>
      </c>
      <c r="F35" s="55">
        <f>F36+F41</f>
        <v>-2</v>
      </c>
    </row>
    <row r="36" spans="1:41" ht="15" thickBot="1">
      <c r="A36" s="88" t="s">
        <v>49</v>
      </c>
      <c r="B36" s="79"/>
      <c r="C36" s="79"/>
      <c r="D36" s="80"/>
      <c r="E36" s="46" t="s">
        <v>4</v>
      </c>
      <c r="F36" s="47">
        <f>SUM(B38:B40)-SUM(D38)</f>
        <v>0</v>
      </c>
    </row>
    <row r="37" spans="1:41" ht="15" customHeight="1">
      <c r="A37" s="91" t="s">
        <v>17</v>
      </c>
      <c r="B37" s="92"/>
      <c r="C37" s="99" t="s">
        <v>18</v>
      </c>
      <c r="D37" s="100"/>
    </row>
    <row r="38" spans="1:41" ht="30.75" customHeight="1">
      <c r="A38" s="58" t="s">
        <v>50</v>
      </c>
      <c r="B38" s="38"/>
      <c r="C38" s="107" t="s">
        <v>53</v>
      </c>
      <c r="D38" s="109"/>
    </row>
    <row r="39" spans="1:41" ht="57.6">
      <c r="A39" s="58" t="s">
        <v>51</v>
      </c>
      <c r="B39" s="38"/>
      <c r="C39" s="107"/>
      <c r="D39" s="109"/>
    </row>
    <row r="40" spans="1:41" ht="53.25" customHeight="1" thickBot="1">
      <c r="A40" s="59" t="s">
        <v>52</v>
      </c>
      <c r="B40" s="39"/>
      <c r="C40" s="108"/>
      <c r="D40" s="110"/>
    </row>
    <row r="41" spans="1:41" ht="15" thickBot="1">
      <c r="A41" s="88" t="s">
        <v>54</v>
      </c>
      <c r="B41" s="79"/>
      <c r="C41" s="79"/>
      <c r="D41" s="80"/>
      <c r="E41" s="46" t="s">
        <v>4</v>
      </c>
      <c r="F41" s="47">
        <f>SUM(B43:B44)-SUM(D43:D44)</f>
        <v>-2</v>
      </c>
    </row>
    <row r="42" spans="1:41" ht="15" customHeight="1">
      <c r="A42" s="91" t="s">
        <v>17</v>
      </c>
      <c r="B42" s="92"/>
      <c r="C42" s="99" t="s">
        <v>18</v>
      </c>
      <c r="D42" s="100"/>
    </row>
    <row r="43" spans="1:41" ht="61.5" customHeight="1">
      <c r="A43" s="58" t="s">
        <v>55</v>
      </c>
      <c r="B43" s="38"/>
      <c r="C43" s="56" t="s">
        <v>57</v>
      </c>
      <c r="D43" s="26">
        <v>1</v>
      </c>
    </row>
    <row r="44" spans="1:41" ht="72.599999999999994" thickBot="1">
      <c r="A44" s="59" t="s">
        <v>56</v>
      </c>
      <c r="B44" s="39"/>
      <c r="C44" s="57" t="s">
        <v>58</v>
      </c>
      <c r="D44" s="27">
        <v>1</v>
      </c>
    </row>
    <row r="45" spans="1:41" ht="45.75" customHeight="1" thickBot="1">
      <c r="A45" s="85" t="s">
        <v>59</v>
      </c>
      <c r="B45" s="86"/>
      <c r="C45" s="86"/>
      <c r="D45" s="87"/>
      <c r="E45" s="53" t="s">
        <v>1</v>
      </c>
      <c r="F45" s="33">
        <f>F46+F50</f>
        <v>-4</v>
      </c>
    </row>
    <row r="46" spans="1:41" s="13" customFormat="1" ht="15" thickBot="1">
      <c r="A46" s="76" t="s">
        <v>60</v>
      </c>
      <c r="B46" s="79"/>
      <c r="C46" s="79"/>
      <c r="D46" s="80"/>
      <c r="E46" s="46" t="s">
        <v>4</v>
      </c>
      <c r="F46" s="47">
        <f>SUM(B48:B49)-SUM(D48:D49)</f>
        <v>-2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</row>
    <row r="47" spans="1:41" ht="15" customHeight="1">
      <c r="A47" s="91" t="s">
        <v>17</v>
      </c>
      <c r="B47" s="92"/>
      <c r="C47" s="99" t="s">
        <v>18</v>
      </c>
      <c r="D47" s="100"/>
    </row>
    <row r="48" spans="1:41" ht="46.5" customHeight="1">
      <c r="A48" s="58" t="s">
        <v>61</v>
      </c>
      <c r="B48" s="38"/>
      <c r="C48" s="56" t="s">
        <v>63</v>
      </c>
      <c r="D48" s="26">
        <v>1</v>
      </c>
    </row>
    <row r="49" spans="1:41" ht="102" customHeight="1" thickBot="1">
      <c r="A49" s="59" t="s">
        <v>62</v>
      </c>
      <c r="B49" s="39"/>
      <c r="C49" s="57" t="s">
        <v>64</v>
      </c>
      <c r="D49" s="27">
        <v>1</v>
      </c>
    </row>
    <row r="50" spans="1:41" s="13" customFormat="1" ht="15" thickBot="1">
      <c r="A50" s="76" t="s">
        <v>65</v>
      </c>
      <c r="B50" s="79"/>
      <c r="C50" s="79"/>
      <c r="D50" s="80"/>
      <c r="E50" s="46" t="s">
        <v>4</v>
      </c>
      <c r="F50" s="47">
        <f>SUM(B52:B53)-SUM(D52:D53)</f>
        <v>-2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</row>
    <row r="51" spans="1:41" ht="15" customHeight="1">
      <c r="A51" s="91" t="s">
        <v>17</v>
      </c>
      <c r="B51" s="92"/>
      <c r="C51" s="99" t="s">
        <v>18</v>
      </c>
      <c r="D51" s="100"/>
    </row>
    <row r="52" spans="1:41" ht="91.5" customHeight="1">
      <c r="A52" s="58" t="s">
        <v>66</v>
      </c>
      <c r="B52" s="42"/>
      <c r="C52" s="56" t="s">
        <v>67</v>
      </c>
      <c r="D52" s="26">
        <v>1</v>
      </c>
    </row>
    <row r="53" spans="1:41" ht="65.25" customHeight="1" thickBot="1">
      <c r="A53" s="18"/>
      <c r="B53" s="41" t="s">
        <v>2</v>
      </c>
      <c r="C53" s="57" t="s">
        <v>68</v>
      </c>
      <c r="D53" s="27">
        <v>1</v>
      </c>
    </row>
    <row r="54" spans="1:41" ht="21.6" thickBot="1">
      <c r="A54" s="81" t="s">
        <v>69</v>
      </c>
      <c r="B54" s="82"/>
      <c r="C54" s="82"/>
      <c r="D54" s="83"/>
      <c r="E54" s="48" t="s">
        <v>1</v>
      </c>
      <c r="F54" s="33">
        <f>F60+F55</f>
        <v>-5</v>
      </c>
    </row>
    <row r="55" spans="1:41" s="13" customFormat="1" ht="15" thickBot="1">
      <c r="A55" s="76" t="s">
        <v>70</v>
      </c>
      <c r="B55" s="79"/>
      <c r="C55" s="79"/>
      <c r="D55" s="80"/>
      <c r="E55" s="49" t="s">
        <v>4</v>
      </c>
      <c r="F55" s="50">
        <f>SUM(B57:B59)-SUM(D57:D59)</f>
        <v>-3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</row>
    <row r="56" spans="1:41" ht="15" customHeight="1">
      <c r="A56" s="91" t="s">
        <v>17</v>
      </c>
      <c r="B56" s="92"/>
      <c r="C56" s="99" t="s">
        <v>18</v>
      </c>
      <c r="D56" s="100"/>
    </row>
    <row r="57" spans="1:41" ht="91.5" customHeight="1">
      <c r="A57" s="58" t="s">
        <v>71</v>
      </c>
      <c r="B57" s="38"/>
      <c r="C57" s="56" t="s">
        <v>74</v>
      </c>
      <c r="D57" s="26">
        <v>1</v>
      </c>
    </row>
    <row r="58" spans="1:41" ht="43.2">
      <c r="A58" s="58" t="s">
        <v>72</v>
      </c>
      <c r="B58" s="38"/>
      <c r="C58" s="56" t="s">
        <v>75</v>
      </c>
      <c r="D58" s="26">
        <v>1</v>
      </c>
    </row>
    <row r="59" spans="1:41" ht="72.599999999999994" thickBot="1">
      <c r="A59" s="59" t="s">
        <v>73</v>
      </c>
      <c r="B59" s="39"/>
      <c r="C59" s="57" t="s">
        <v>76</v>
      </c>
      <c r="D59" s="27">
        <v>1</v>
      </c>
    </row>
    <row r="60" spans="1:41" s="13" customFormat="1" ht="15" thickBot="1">
      <c r="A60" s="84" t="s">
        <v>77</v>
      </c>
      <c r="B60" s="82"/>
      <c r="C60" s="82"/>
      <c r="D60" s="83"/>
      <c r="E60" s="46" t="s">
        <v>4</v>
      </c>
      <c r="F60" s="47">
        <f>SUM(B62:B64)-SUM(D62:D64)</f>
        <v>-2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</row>
    <row r="61" spans="1:41" ht="15" customHeight="1">
      <c r="A61" s="89" t="s">
        <v>17</v>
      </c>
      <c r="B61" s="90"/>
      <c r="C61" s="101" t="s">
        <v>18</v>
      </c>
      <c r="D61" s="102"/>
    </row>
    <row r="62" spans="1:41" ht="74.25" customHeight="1">
      <c r="A62" s="58" t="s">
        <v>78</v>
      </c>
      <c r="B62" s="38"/>
      <c r="C62" s="56" t="s">
        <v>81</v>
      </c>
      <c r="D62" s="26">
        <v>1</v>
      </c>
      <c r="E62" s="28"/>
    </row>
    <row r="63" spans="1:41" ht="43.2">
      <c r="A63" s="58" t="s">
        <v>79</v>
      </c>
      <c r="B63" s="38"/>
      <c r="C63" s="56" t="s">
        <v>82</v>
      </c>
      <c r="D63" s="26">
        <v>1</v>
      </c>
      <c r="E63" s="28"/>
    </row>
    <row r="64" spans="1:41" ht="69" customHeight="1" thickBot="1">
      <c r="A64" s="59" t="s">
        <v>80</v>
      </c>
      <c r="B64" s="39">
        <v>1</v>
      </c>
      <c r="C64" s="57" t="s">
        <v>83</v>
      </c>
      <c r="D64" s="27">
        <v>1</v>
      </c>
      <c r="E64" s="28"/>
    </row>
    <row r="65" spans="1:41" ht="21.6" thickBot="1">
      <c r="A65" s="81" t="s">
        <v>97</v>
      </c>
      <c r="B65" s="82"/>
      <c r="C65" s="82"/>
      <c r="D65" s="83"/>
      <c r="E65" s="53" t="s">
        <v>0</v>
      </c>
      <c r="F65" s="33">
        <f>F66+F70</f>
        <v>-5</v>
      </c>
    </row>
    <row r="66" spans="1:41" s="13" customFormat="1" ht="15" thickBot="1">
      <c r="A66" s="76" t="s">
        <v>84</v>
      </c>
      <c r="B66" s="79"/>
      <c r="C66" s="79"/>
      <c r="D66" s="80"/>
      <c r="E66" s="46" t="s">
        <v>4</v>
      </c>
      <c r="F66" s="47">
        <f>SUM(B68:B69)-SUM(D68:D69)</f>
        <v>-2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</row>
    <row r="67" spans="1:41" ht="15" customHeight="1">
      <c r="A67" s="91" t="s">
        <v>17</v>
      </c>
      <c r="B67" s="92"/>
      <c r="C67" s="99" t="s">
        <v>18</v>
      </c>
      <c r="D67" s="100"/>
    </row>
    <row r="68" spans="1:41" ht="79.5" customHeight="1">
      <c r="A68" s="58" t="s">
        <v>85</v>
      </c>
      <c r="B68" s="38"/>
      <c r="C68" s="56" t="s">
        <v>86</v>
      </c>
      <c r="D68" s="26">
        <v>1</v>
      </c>
    </row>
    <row r="69" spans="1:41" ht="92.25" customHeight="1" thickBot="1">
      <c r="A69" s="67" t="s">
        <v>87</v>
      </c>
      <c r="B69" s="39"/>
      <c r="C69" s="65" t="s">
        <v>88</v>
      </c>
      <c r="D69" s="27">
        <v>1</v>
      </c>
    </row>
    <row r="70" spans="1:41" s="13" customFormat="1" ht="15" thickBot="1">
      <c r="A70" s="76" t="s">
        <v>92</v>
      </c>
      <c r="B70" s="77"/>
      <c r="C70" s="77"/>
      <c r="D70" s="78"/>
      <c r="E70" s="46" t="s">
        <v>4</v>
      </c>
      <c r="F70" s="47">
        <f>SUM(B72:B74)-SUM(D72:D74)</f>
        <v>-3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</row>
    <row r="71" spans="1:41" ht="15" customHeight="1">
      <c r="A71" s="91" t="s">
        <v>17</v>
      </c>
      <c r="B71" s="92"/>
      <c r="C71" s="99" t="s">
        <v>18</v>
      </c>
      <c r="D71" s="100"/>
    </row>
    <row r="72" spans="1:41" ht="77.25" customHeight="1">
      <c r="A72" s="72" t="s">
        <v>150</v>
      </c>
      <c r="B72" s="38"/>
      <c r="C72" s="64" t="s">
        <v>91</v>
      </c>
      <c r="D72" s="26">
        <v>1</v>
      </c>
    </row>
    <row r="73" spans="1:41" ht="43.2">
      <c r="A73" s="63" t="s">
        <v>89</v>
      </c>
      <c r="B73" s="38"/>
      <c r="C73" s="64" t="s">
        <v>90</v>
      </c>
      <c r="D73" s="26">
        <v>1</v>
      </c>
    </row>
    <row r="74" spans="1:41" ht="81.75" customHeight="1" thickBot="1">
      <c r="A74" s="67" t="s">
        <v>94</v>
      </c>
      <c r="B74" s="39"/>
      <c r="C74" s="65" t="s">
        <v>93</v>
      </c>
      <c r="D74" s="27">
        <v>1</v>
      </c>
    </row>
    <row r="76" spans="1:41">
      <c r="C76" s="6" t="s">
        <v>103</v>
      </c>
      <c r="D76" s="5"/>
    </row>
    <row r="77" spans="1:41">
      <c r="C77" s="71" t="s">
        <v>98</v>
      </c>
      <c r="D77" s="5">
        <f>F2</f>
        <v>-16</v>
      </c>
    </row>
    <row r="78" spans="1:41">
      <c r="C78" s="71" t="s">
        <v>99</v>
      </c>
      <c r="D78" s="5">
        <f>F35</f>
        <v>-2</v>
      </c>
    </row>
    <row r="79" spans="1:41" ht="28.8">
      <c r="C79" s="71" t="s">
        <v>100</v>
      </c>
      <c r="D79" s="5">
        <f>F45</f>
        <v>-4</v>
      </c>
    </row>
    <row r="80" spans="1:41">
      <c r="C80" s="71" t="s">
        <v>101</v>
      </c>
      <c r="D80" s="5">
        <f>F54</f>
        <v>-5</v>
      </c>
    </row>
    <row r="81" spans="3:4" ht="28.8">
      <c r="C81" s="71" t="s">
        <v>102</v>
      </c>
      <c r="D81" s="5">
        <f>F65</f>
        <v>-5</v>
      </c>
    </row>
    <row r="82" spans="3:4">
      <c r="C82" s="7" t="s">
        <v>3</v>
      </c>
      <c r="D82" s="8">
        <f>SUM(D77:D81)</f>
        <v>-32</v>
      </c>
    </row>
  </sheetData>
  <mergeCells count="47">
    <mergeCell ref="A51:B51"/>
    <mergeCell ref="A56:B56"/>
    <mergeCell ref="A42:B42"/>
    <mergeCell ref="C11:D11"/>
    <mergeCell ref="B22:B23"/>
    <mergeCell ref="A22:A23"/>
    <mergeCell ref="A21:B21"/>
    <mergeCell ref="C21:D21"/>
    <mergeCell ref="C31:D31"/>
    <mergeCell ref="C37:D37"/>
    <mergeCell ref="C42:D42"/>
    <mergeCell ref="C47:D47"/>
    <mergeCell ref="C51:D51"/>
    <mergeCell ref="C38:C40"/>
    <mergeCell ref="D38:D40"/>
    <mergeCell ref="A61:B61"/>
    <mergeCell ref="A71:B71"/>
    <mergeCell ref="A67:B67"/>
    <mergeCell ref="A3:D3"/>
    <mergeCell ref="A2:D2"/>
    <mergeCell ref="A10:D10"/>
    <mergeCell ref="A26:B26"/>
    <mergeCell ref="A11:B11"/>
    <mergeCell ref="A31:B31"/>
    <mergeCell ref="A37:B37"/>
    <mergeCell ref="A47:B47"/>
    <mergeCell ref="C71:D71"/>
    <mergeCell ref="C56:D56"/>
    <mergeCell ref="C61:D61"/>
    <mergeCell ref="C67:D67"/>
    <mergeCell ref="C26:D26"/>
    <mergeCell ref="A1:D1"/>
    <mergeCell ref="A70:D70"/>
    <mergeCell ref="A66:D66"/>
    <mergeCell ref="A65:D65"/>
    <mergeCell ref="A60:D60"/>
    <mergeCell ref="A55:D55"/>
    <mergeCell ref="A54:D54"/>
    <mergeCell ref="A50:D50"/>
    <mergeCell ref="A46:D46"/>
    <mergeCell ref="A45:D45"/>
    <mergeCell ref="A41:D41"/>
    <mergeCell ref="A36:D36"/>
    <mergeCell ref="A35:D35"/>
    <mergeCell ref="A30:D30"/>
    <mergeCell ref="A25:D25"/>
    <mergeCell ref="A20:D2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45" fitToHeight="0" orientation="portrait" horizontalDpi="4294967293" verticalDpi="4294967293" r:id="rId1"/>
  <rowBreaks count="2" manualBreakCount="2">
    <brk id="21" max="3" man="1"/>
    <brk id="39" max="3" man="1"/>
  </rowBreaks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28" zoomScale="130" zoomScaleNormal="130" workbookViewId="0">
      <selection activeCell="C41" sqref="C41"/>
    </sheetView>
  </sheetViews>
  <sheetFormatPr baseColWidth="10" defaultRowHeight="14.4"/>
  <cols>
    <col min="1" max="1" width="39.109375" style="2" customWidth="1"/>
    <col min="2" max="2" width="3.44140625" style="1" customWidth="1"/>
    <col min="3" max="3" width="37.6640625" style="2" customWidth="1"/>
    <col min="4" max="4" width="4.109375" style="1" customWidth="1"/>
    <col min="5" max="5" width="6.88671875" bestFit="1" customWidth="1"/>
    <col min="6" max="6" width="4.44140625" bestFit="1" customWidth="1"/>
  </cols>
  <sheetData>
    <row r="1" spans="1:6" ht="26.4" thickBot="1">
      <c r="A1" s="113" t="s">
        <v>104</v>
      </c>
      <c r="B1" s="114"/>
      <c r="C1" s="114"/>
      <c r="D1" s="115"/>
      <c r="E1" s="44" t="s">
        <v>0</v>
      </c>
      <c r="F1" s="45">
        <f>F2+F8+F16+F24</f>
        <v>-12</v>
      </c>
    </row>
    <row r="2" spans="1:6" ht="15.6">
      <c r="A2" s="116" t="s">
        <v>114</v>
      </c>
      <c r="B2" s="79"/>
      <c r="C2" s="79"/>
      <c r="D2" s="119"/>
      <c r="E2" s="31" t="s">
        <v>4</v>
      </c>
      <c r="F2" s="37">
        <f>SUM(B4:B7)-SUM(D4:D7)</f>
        <v>0</v>
      </c>
    </row>
    <row r="3" spans="1:6" ht="16.2" customHeight="1">
      <c r="A3" s="123" t="s">
        <v>105</v>
      </c>
      <c r="B3" s="123"/>
      <c r="C3" s="111" t="s">
        <v>106</v>
      </c>
      <c r="D3" s="112"/>
    </row>
    <row r="4" spans="1:6" ht="51.75" customHeight="1">
      <c r="A4" s="63" t="s">
        <v>107</v>
      </c>
      <c r="B4" s="62">
        <v>1</v>
      </c>
      <c r="C4" s="64" t="s">
        <v>108</v>
      </c>
      <c r="D4" s="66">
        <v>1</v>
      </c>
    </row>
    <row r="5" spans="1:6" ht="51" customHeight="1">
      <c r="A5" s="63" t="s">
        <v>109</v>
      </c>
      <c r="B5" s="38">
        <v>1</v>
      </c>
      <c r="C5" s="64" t="s">
        <v>110</v>
      </c>
      <c r="D5" s="26">
        <v>1</v>
      </c>
    </row>
    <row r="6" spans="1:6" ht="60" customHeight="1">
      <c r="A6" s="63" t="s">
        <v>111</v>
      </c>
      <c r="B6" s="38">
        <v>1</v>
      </c>
      <c r="C6" s="9"/>
      <c r="D6" s="26">
        <v>1</v>
      </c>
    </row>
    <row r="7" spans="1:6" ht="94.5" customHeight="1" thickBot="1">
      <c r="A7" s="67" t="s">
        <v>112</v>
      </c>
      <c r="B7" s="39">
        <v>1</v>
      </c>
      <c r="C7" s="65" t="s">
        <v>113</v>
      </c>
      <c r="D7" s="27">
        <v>1</v>
      </c>
    </row>
    <row r="8" spans="1:6" ht="15.6">
      <c r="A8" s="116" t="s">
        <v>115</v>
      </c>
      <c r="B8" s="79"/>
      <c r="C8" s="79"/>
      <c r="D8" s="119"/>
      <c r="E8" s="30" t="s">
        <v>4</v>
      </c>
      <c r="F8" s="37">
        <f>SUM(B10:B15)-SUM(D10:D15)</f>
        <v>-5</v>
      </c>
    </row>
    <row r="9" spans="1:6" ht="13.95" customHeight="1">
      <c r="A9" s="123" t="s">
        <v>105</v>
      </c>
      <c r="B9" s="123"/>
      <c r="C9" s="111" t="s">
        <v>106</v>
      </c>
      <c r="D9" s="112"/>
    </row>
    <row r="10" spans="1:6" ht="69" customHeight="1">
      <c r="A10" s="63" t="s">
        <v>116</v>
      </c>
      <c r="B10" s="38"/>
      <c r="C10" s="64" t="s">
        <v>121</v>
      </c>
      <c r="D10" s="26">
        <v>1</v>
      </c>
    </row>
    <row r="11" spans="1:6" ht="57.6">
      <c r="A11" s="63" t="s">
        <v>117</v>
      </c>
      <c r="B11" s="38"/>
      <c r="C11" s="64" t="s">
        <v>122</v>
      </c>
      <c r="D11" s="26">
        <v>1</v>
      </c>
    </row>
    <row r="12" spans="1:6" ht="39" customHeight="1">
      <c r="A12" s="63" t="s">
        <v>118</v>
      </c>
      <c r="B12" s="38"/>
      <c r="C12" s="64" t="s">
        <v>123</v>
      </c>
      <c r="D12" s="26">
        <v>1</v>
      </c>
    </row>
    <row r="13" spans="1:6" ht="36" customHeight="1">
      <c r="A13" s="106" t="s">
        <v>119</v>
      </c>
      <c r="B13" s="105"/>
      <c r="C13" s="107" t="s">
        <v>27</v>
      </c>
      <c r="D13" s="109">
        <v>1</v>
      </c>
    </row>
    <row r="14" spans="1:6" ht="9" customHeight="1">
      <c r="A14" s="124"/>
      <c r="B14" s="105"/>
      <c r="C14" s="107"/>
      <c r="D14" s="109"/>
    </row>
    <row r="15" spans="1:6" ht="58.2" thickBot="1">
      <c r="A15" s="67" t="s">
        <v>120</v>
      </c>
      <c r="B15" s="39"/>
      <c r="C15" s="65" t="s">
        <v>124</v>
      </c>
      <c r="D15" s="27">
        <v>1</v>
      </c>
    </row>
    <row r="16" spans="1:6" ht="15.6">
      <c r="A16" s="120" t="s">
        <v>125</v>
      </c>
      <c r="B16" s="79"/>
      <c r="C16" s="79"/>
      <c r="D16" s="119"/>
      <c r="E16" s="31" t="s">
        <v>4</v>
      </c>
      <c r="F16" s="37">
        <f>SUM(B18:B23)-SUM(D18:D23)</f>
        <v>-4</v>
      </c>
    </row>
    <row r="17" spans="1:6" ht="19.2" customHeight="1">
      <c r="A17" s="123" t="s">
        <v>105</v>
      </c>
      <c r="B17" s="123"/>
      <c r="C17" s="111" t="s">
        <v>106</v>
      </c>
      <c r="D17" s="112"/>
    </row>
    <row r="18" spans="1:6" ht="60" customHeight="1">
      <c r="A18" s="106" t="s">
        <v>126</v>
      </c>
      <c r="B18" s="105"/>
      <c r="C18" s="107" t="s">
        <v>129</v>
      </c>
      <c r="D18" s="109">
        <v>1</v>
      </c>
    </row>
    <row r="19" spans="1:6" ht="48" customHeight="1">
      <c r="A19" s="106"/>
      <c r="B19" s="105"/>
      <c r="C19" s="107"/>
      <c r="D19" s="109"/>
    </row>
    <row r="20" spans="1:6" ht="49.2" customHeight="1">
      <c r="A20" s="63" t="s">
        <v>127</v>
      </c>
      <c r="B20" s="38"/>
      <c r="C20" s="124"/>
      <c r="D20" s="126"/>
    </row>
    <row r="21" spans="1:6" ht="49.2" customHeight="1">
      <c r="A21" s="106" t="s">
        <v>128</v>
      </c>
      <c r="B21" s="105"/>
      <c r="C21" s="64" t="s">
        <v>130</v>
      </c>
      <c r="D21" s="26">
        <v>1</v>
      </c>
    </row>
    <row r="22" spans="1:6" ht="37.950000000000003" customHeight="1">
      <c r="A22" s="124"/>
      <c r="B22" s="127"/>
      <c r="C22" s="64" t="s">
        <v>131</v>
      </c>
      <c r="D22" s="26">
        <v>1</v>
      </c>
    </row>
    <row r="23" spans="1:6" ht="36" customHeight="1" thickBot="1">
      <c r="A23" s="125"/>
      <c r="B23" s="128"/>
      <c r="C23" s="65" t="s">
        <v>132</v>
      </c>
      <c r="D23" s="27">
        <v>1</v>
      </c>
    </row>
    <row r="24" spans="1:6" ht="15.6">
      <c r="A24" s="116" t="s">
        <v>133</v>
      </c>
      <c r="B24" s="79"/>
      <c r="C24" s="79"/>
      <c r="D24" s="119"/>
      <c r="E24" s="31" t="s">
        <v>4</v>
      </c>
      <c r="F24" s="37">
        <f>SUM(B26:B29)-SUM(D26:D29)</f>
        <v>-3</v>
      </c>
    </row>
    <row r="25" spans="1:6" ht="15" customHeight="1">
      <c r="A25" s="123" t="s">
        <v>105</v>
      </c>
      <c r="B25" s="123"/>
      <c r="C25" s="111" t="s">
        <v>106</v>
      </c>
      <c r="D25" s="112"/>
    </row>
    <row r="26" spans="1:6" ht="82.95" customHeight="1">
      <c r="A26" s="63" t="s">
        <v>134</v>
      </c>
      <c r="B26" s="38"/>
      <c r="C26" s="64" t="s">
        <v>137</v>
      </c>
      <c r="D26" s="26">
        <v>1</v>
      </c>
    </row>
    <row r="27" spans="1:6" ht="67.2" customHeight="1">
      <c r="A27" s="63" t="s">
        <v>135</v>
      </c>
      <c r="B27" s="38"/>
      <c r="C27" s="64" t="s">
        <v>138</v>
      </c>
      <c r="D27" s="26">
        <v>1</v>
      </c>
    </row>
    <row r="28" spans="1:6" ht="64.95" customHeight="1">
      <c r="A28" s="106" t="s">
        <v>136</v>
      </c>
      <c r="B28" s="105"/>
      <c r="C28" s="107" t="s">
        <v>139</v>
      </c>
      <c r="D28" s="109">
        <v>1</v>
      </c>
    </row>
    <row r="29" spans="1:6" ht="0.75" customHeight="1" thickBot="1">
      <c r="A29" s="121"/>
      <c r="B29" s="122"/>
      <c r="C29" s="108"/>
      <c r="D29" s="110"/>
    </row>
    <row r="30" spans="1:6" ht="15.6">
      <c r="A30" s="116" t="s">
        <v>140</v>
      </c>
      <c r="B30" s="117"/>
      <c r="C30" s="117"/>
      <c r="D30" s="118"/>
      <c r="E30" s="31" t="s">
        <v>4</v>
      </c>
      <c r="F30" s="37">
        <f>SUM(B32:B35)-SUM(D32:D35)</f>
        <v>-2</v>
      </c>
    </row>
    <row r="31" spans="1:6" ht="15" customHeight="1">
      <c r="A31" s="123" t="s">
        <v>105</v>
      </c>
      <c r="B31" s="123"/>
      <c r="C31" s="111" t="s">
        <v>106</v>
      </c>
      <c r="D31" s="112"/>
    </row>
    <row r="32" spans="1:6" ht="82.95" customHeight="1">
      <c r="A32" s="63" t="s">
        <v>141</v>
      </c>
      <c r="B32" s="38"/>
      <c r="C32" s="107" t="s">
        <v>145</v>
      </c>
      <c r="D32" s="109">
        <v>1</v>
      </c>
    </row>
    <row r="33" spans="1:4" ht="88.2" customHeight="1">
      <c r="A33" s="63" t="s">
        <v>142</v>
      </c>
      <c r="B33" s="38"/>
      <c r="C33" s="107"/>
      <c r="D33" s="109"/>
    </row>
    <row r="34" spans="1:4" ht="58.2" customHeight="1">
      <c r="A34" s="63" t="s">
        <v>143</v>
      </c>
      <c r="B34" s="38"/>
      <c r="C34" s="107" t="s">
        <v>146</v>
      </c>
      <c r="D34" s="109">
        <v>1</v>
      </c>
    </row>
    <row r="35" spans="1:4" ht="51.75" customHeight="1" thickBot="1">
      <c r="A35" s="67" t="s">
        <v>144</v>
      </c>
      <c r="B35" s="39"/>
      <c r="C35" s="125"/>
      <c r="D35" s="110"/>
    </row>
    <row r="37" spans="1:4">
      <c r="A37" s="34" t="s">
        <v>103</v>
      </c>
      <c r="D37" s="5"/>
    </row>
    <row r="38" spans="1:4">
      <c r="A38" s="35" t="s">
        <v>147</v>
      </c>
      <c r="D38" s="5">
        <f>F2</f>
        <v>0</v>
      </c>
    </row>
    <row r="39" spans="1:4">
      <c r="A39" s="35" t="s">
        <v>95</v>
      </c>
      <c r="D39" s="5">
        <f>F8</f>
        <v>-5</v>
      </c>
    </row>
    <row r="40" spans="1:4">
      <c r="A40" s="35" t="s">
        <v>148</v>
      </c>
      <c r="D40" s="5">
        <f>F16</f>
        <v>-4</v>
      </c>
    </row>
    <row r="41" spans="1:4">
      <c r="A41" s="35" t="s">
        <v>149</v>
      </c>
      <c r="D41" s="5">
        <f>F24</f>
        <v>-3</v>
      </c>
    </row>
    <row r="42" spans="1:4">
      <c r="A42" s="35" t="s">
        <v>96</v>
      </c>
      <c r="D42" s="5">
        <f>F30</f>
        <v>-2</v>
      </c>
    </row>
    <row r="43" spans="1:4">
      <c r="A43" s="36" t="s">
        <v>3</v>
      </c>
      <c r="D43" s="8">
        <f>SUM(D38:D42)</f>
        <v>-14</v>
      </c>
    </row>
  </sheetData>
  <mergeCells count="34">
    <mergeCell ref="C31:D31"/>
    <mergeCell ref="C32:C33"/>
    <mergeCell ref="C34:C35"/>
    <mergeCell ref="D34:D35"/>
    <mergeCell ref="A18:A19"/>
    <mergeCell ref="C25:D25"/>
    <mergeCell ref="A21:A23"/>
    <mergeCell ref="C18:C20"/>
    <mergeCell ref="D18:D20"/>
    <mergeCell ref="B21:B23"/>
    <mergeCell ref="D32:D33"/>
    <mergeCell ref="A25:B25"/>
    <mergeCell ref="A31:B31"/>
    <mergeCell ref="A3:B3"/>
    <mergeCell ref="A9:B9"/>
    <mergeCell ref="A17:B17"/>
    <mergeCell ref="B13:B14"/>
    <mergeCell ref="A13:A14"/>
    <mergeCell ref="C17:D17"/>
    <mergeCell ref="A1:D1"/>
    <mergeCell ref="A30:D30"/>
    <mergeCell ref="A24:D24"/>
    <mergeCell ref="A16:D16"/>
    <mergeCell ref="A8:D8"/>
    <mergeCell ref="A2:D2"/>
    <mergeCell ref="D28:D29"/>
    <mergeCell ref="C28:C29"/>
    <mergeCell ref="A28:A29"/>
    <mergeCell ref="B28:B29"/>
    <mergeCell ref="C9:D9"/>
    <mergeCell ref="C13:C14"/>
    <mergeCell ref="D13:D14"/>
    <mergeCell ref="C3:D3"/>
    <mergeCell ref="B18:B19"/>
  </mergeCells>
  <phoneticPr fontId="6" type="noConversion"/>
  <pageMargins left="0.76666666666666672" right="0.45555555555555555" top="0.77777777777777779" bottom="0.81111111111111112" header="0.5" footer="0.5"/>
  <pageSetup paperSize="10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Indice Menage</vt:lpstr>
      <vt:lpstr>Indice Communaute</vt:lpstr>
      <vt:lpstr>Feuil1</vt:lpstr>
      <vt:lpstr>'Indice Menage'!Zone_d_impression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 gib</dc:creator>
  <cp:lastModifiedBy>flo gib</cp:lastModifiedBy>
  <cp:lastPrinted>2016-05-11T09:19:48Z</cp:lastPrinted>
  <dcterms:created xsi:type="dcterms:W3CDTF">2016-03-22T08:21:55Z</dcterms:created>
  <dcterms:modified xsi:type="dcterms:W3CDTF">2018-08-16T11:19:08Z</dcterms:modified>
</cp:coreProperties>
</file>