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charts/chart2.xml" ContentType="application/vnd.openxmlformats-officedocument.drawingml.chart+xml"/>
  <Override PartName="/xl/charts/chart3.xml" ContentType="application/vnd.openxmlformats-officedocument.drawingml.chart+xml"/>
  <Default Extension="rels" ContentType="application/vnd.openxmlformats-package.relationships+xml"/>
  <Default Extension="xml" ContentType="application/xml"/>
  <Override PartName="/xl/workbook.xml" ContentType="application/vnd.openxmlformats-officedocument.spreadsheetml.sheet.main+xml"/>
  <Override PartName="/xl/charts/chart1.xml" ContentType="application/vnd.openxmlformats-officedocument.drawingml.char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autoCompressPictures="0" defaultThemeVersion="124226"/>
  <bookViews>
    <workbookView xWindow="0" yWindow="0" windowWidth="23040" windowHeight="9420" activeTab="1"/>
  </bookViews>
  <sheets>
    <sheet name="Household index (full)" sheetId="6" r:id="rId1"/>
    <sheet name="Household index (short)" sheetId="8" r:id="rId2"/>
    <sheet name="Community index" sheetId="7" r:id="rId3"/>
  </sheets>
  <definedNames>
    <definedName name="_xlnm.Print_Area" localSheetId="0">'Household index (full)'!$B:$E</definedName>
    <definedName name="_xlnm.Print_Area" localSheetId="1">'Household index (short)'!$B:$E</definedName>
  </definedNames>
  <calcPr calcId="125725"/>
  <extLst>
    <ext xmlns:mx="http://schemas.microsoft.com/office/mac/excel/2008/main" uri="http://schemas.microsoft.com/office/mac/excel/2008/main">
      <mx:ArchID Flags="2"/>
    </ext>
  </extLst>
</workbook>
</file>

<file path=xl/calcChain.xml><?xml version="1.0" encoding="utf-8"?>
<calcChain xmlns="http://schemas.openxmlformats.org/spreadsheetml/2006/main">
  <c r="G70" i="6"/>
  <c r="G66"/>
  <c r="G60"/>
  <c r="G55"/>
  <c r="G50"/>
  <c r="G46"/>
  <c r="G41"/>
  <c r="G36"/>
  <c r="G30"/>
  <c r="G20"/>
  <c r="G10"/>
  <c r="G3"/>
  <c r="G30" i="7"/>
  <c r="E42" s="1"/>
  <c r="G24"/>
  <c r="E41"/>
  <c r="G16"/>
  <c r="E40" s="1"/>
  <c r="G8"/>
  <c r="E39" s="1"/>
  <c r="G2"/>
  <c r="G70" i="8"/>
  <c r="G66"/>
  <c r="G60"/>
  <c r="G55"/>
  <c r="G50"/>
  <c r="G46"/>
  <c r="G41"/>
  <c r="G36"/>
  <c r="G30"/>
  <c r="G10"/>
  <c r="G3"/>
  <c r="G25"/>
  <c r="G20"/>
  <c r="G25" i="6"/>
  <c r="G65" i="8" l="1"/>
  <c r="E81" s="1"/>
  <c r="G54"/>
  <c r="E80" s="1"/>
  <c r="G45"/>
  <c r="E79" s="1"/>
  <c r="G35"/>
  <c r="E78" s="1"/>
  <c r="G2"/>
  <c r="G45" i="6"/>
  <c r="E79" s="1"/>
  <c r="G65"/>
  <c r="E81" s="1"/>
  <c r="G1" i="7"/>
  <c r="G35" i="6"/>
  <c r="E78" s="1"/>
  <c r="G54"/>
  <c r="E80" s="1"/>
  <c r="E38" i="7"/>
  <c r="E43" s="1"/>
  <c r="G2" i="6"/>
  <c r="E77" s="1"/>
  <c r="G1" i="8" l="1"/>
  <c r="E77"/>
  <c r="E82" s="1"/>
  <c r="E82" i="6"/>
  <c r="G1"/>
</calcChain>
</file>

<file path=xl/sharedStrings.xml><?xml version="1.0" encoding="utf-8"?>
<sst xmlns="http://schemas.openxmlformats.org/spreadsheetml/2006/main" count="383" uniqueCount="168">
  <si>
    <t>Economic dynamics</t>
    <phoneticPr fontId="8" type="noConversion"/>
  </si>
  <si>
    <t xml:space="preserve">Is the community informed of risks and trends, their characteristics (frequency, occurrence, amplitude) and their potential impacts on the community livelihoods? 
- Have tools been developed to identify and communicate on risks and trends (seasonal calendar, mapping of risk areas, community awareness raising on changes and local and global forecasts, etc.)? 
- If so, have they been developed in a participatory manner to ensure community ownership?
Do people have access to support services for rural / economic development in order to maintain and improve their livelihoods by adapting to the identified risks and trends? 
- Training opportunities accessible to women and vulnerable persons; vocational training centres or apprenticeship, demonstration plot, agricultural advice (agricultural technicians, veterinary services) 
- Financial services; micro-finance institution, banks. Do they have requirements that allow the most vulnerable to benefit from their services? 
- Business Development Support Services: Advice and support to agricultural production and economic development, financial support, information on opportunities, joint-ventures and markets
- Local access (in the region) to alternative agricultural inputs (seeds, natural fertilizers, animal breeds, machines, etc.) and / or alternative production technologies. 
- Absence of social discrimination in access to economic opportunities </t>
    <phoneticPr fontId="8" type="noConversion"/>
  </si>
  <si>
    <t xml:space="preserve">Economic activity is deteriorating from year to year or do not follow inflation or the increase of expenditure for basic needs  </t>
    <phoneticPr fontId="8" type="noConversion"/>
  </si>
  <si>
    <t>Household adults with disabilities or parents of children with disabilities are members of a self-help group or a Disabled Persons Organization</t>
    <phoneticPr fontId="8" type="noConversion"/>
  </si>
  <si>
    <t xml:space="preserve">Household workers know the *main risks in the area* and their potential impact on their economic activity AS WELL AS the *trends* in the area and their potential impact on the conditions of production </t>
    <phoneticPr fontId="8" type="noConversion"/>
  </si>
  <si>
    <t>Results Summary</t>
    <phoneticPr fontId="8" type="noConversion"/>
  </si>
  <si>
    <t xml:space="preserve">Is the community prepared to face a disaster (contingency plan)? 
- Is there a civil protection service, including a community mobilization system (community volunteers) and an early-warning system? 
- Is there a contingency plan in place? Does it take into account the needs and constraints of women and vulnerable people? Does it include measures to protect the means of production (livestock, seeds, agricultural tools, stock of goods, machinery / producer goods, etc.)? 
- Are there any disaster preparedness exercises? Can women and vulnerable people participate?
- Have risk mitigation and adaptation measures been identified? Have they been implemented? For example: Maintenance of drainage systems, construction of dams and embankments, retaining walls, terraces, small reservoirs, shelters, etc. 
Is the community organized or have access to measures to restart after a disaster? 
- What are the coping mechanisms and safety nets of the community? 
- Is there a community support system (solidarity fund)? Is it accessible to women and vulnerable people? 
- Does the community manage emergency reserves (water, food and essential commodities) and basic inputs for economic activities? Are they equitably distributed in case of emergency? 
-  Is there a compensation or aid system by the state? Is it accessible to women and vulnerable people? </t>
    <phoneticPr fontId="8" type="noConversion"/>
  </si>
  <si>
    <t>Disaster preparedness exercices are regularly done, and include women and vulnerable people; Mitigation measures have been implemented</t>
    <phoneticPr fontId="8" type="noConversion"/>
  </si>
  <si>
    <t xml:space="preserve">Risks and trends and their characteristics are not identified by the community 
</t>
    <phoneticPr fontId="8" type="noConversion"/>
  </si>
  <si>
    <t>There are people and organisations already trained on alternative practices and who can inform others</t>
    <phoneticPr fontId="8" type="noConversion"/>
  </si>
  <si>
    <t>A household member participates actively in a social group / network (in whatever field; CBO, religious groups, women's association, etc.)</t>
    <phoneticPr fontId="8" type="noConversion"/>
  </si>
  <si>
    <t>There are several services for economic development (micro-finance, subsidies, tax exemptions, etc.)</t>
    <phoneticPr fontId="8" type="noConversion"/>
  </si>
  <si>
    <t xml:space="preserve">A community contingency plan is in place, which includes livelihoods protection
</t>
    <phoneticPr fontId="8" type="noConversion"/>
  </si>
  <si>
    <t xml:space="preserve">There are no contingency plan or it does not address the constraints of vulnerable people
</t>
    <phoneticPr fontId="8" type="noConversion"/>
  </si>
  <si>
    <t xml:space="preserve">There are no social safety nets </t>
    <phoneticPr fontId="8" type="noConversion"/>
  </si>
  <si>
    <t>Women and vulnerable people work and earn a substantial part of the family income</t>
    <phoneticPr fontId="8" type="noConversion"/>
  </si>
  <si>
    <t>The community has reserves and solidarity funds accessible to women and vulnerable people</t>
    <phoneticPr fontId="8" type="noConversion"/>
  </si>
  <si>
    <t xml:space="preserve">A participatory risk assessment has been conducted and the information has been communicated to the population
</t>
    <phoneticPr fontId="8" type="noConversion"/>
  </si>
  <si>
    <t xml:space="preserve">3. Integrity of the natural and built environment
</t>
    <phoneticPr fontId="8" type="noConversion"/>
  </si>
  <si>
    <t>4. Potential for adaptation and Risk Awareness</t>
    <phoneticPr fontId="8" type="noConversion"/>
  </si>
  <si>
    <t>Financial and support services are not accessible to vulnerable people (physical access or discrimination)</t>
    <phoneticPr fontId="8" type="noConversion"/>
  </si>
  <si>
    <t>There are few opportunities for vocational training or skills development</t>
    <phoneticPr fontId="8" type="noConversion"/>
  </si>
  <si>
    <t>Household members with disabilities, particularly women, don’t know their rights and *entitlements to benefits, support and services*</t>
    <phoneticPr fontId="8" type="noConversion"/>
  </si>
  <si>
    <t>Is the environment (natural resources) in good condition or degraded? 
- in rural setting: Are natural resources (soil, water, vegetation) sufficient? Is the vegetation reducing? Is the soil fertility gradually impoverishing? Is the water more polluted and more difficult to control or unpredictable? 
-  in urban setting:  Are there environmental problems in the community (waste, pollution, noise, air quality ...)? 
Are there practices that have a negative impact on the natural resources?
Are there practices of good management of natural resources? For example: Reuse or recycling of waste, Renewable energy sources, incentives to save and protect water, incentives or systems to protect natural areas, pasture management, forest management, reforestation with local and varied species
Are there any guidelines or standards of environmental stewardship? If yes, are they implemented and respected? Are there knowledge and know-how in environmental stewardship and sustainable practices? Are agricultural technicians trained in sustainable
Are the infrastructure and key services in the community satisfactory?
- Are they accessible to women and vulnerable people?
- Are they designed to resist climatic challenges? 
- Transportation options and road connections between communities 
- Drinking water and local power supply systems
- Primary and secondary health centres (including health community volunteers and mobile teams), including maternal and child health and family planning</t>
    <phoneticPr fontId="8" type="noConversion"/>
  </si>
  <si>
    <t>Natural  resources are insufficient or deteriorate  OR the community live in a low income country megalopolis</t>
    <phoneticPr fontId="8" type="noConversion"/>
  </si>
  <si>
    <t xml:space="preserve">There is little or no health services nor disease prevention mecanisms </t>
    <phoneticPr fontId="8" type="noConversion"/>
  </si>
  <si>
    <t>Drinking water points are limited and far or nonexistent</t>
    <phoneticPr fontId="8" type="noConversion"/>
  </si>
  <si>
    <t xml:space="preserve">
 There are little or no transportation options (for people and goods)</t>
    <phoneticPr fontId="8" type="noConversion"/>
  </si>
  <si>
    <t>There are sound natural resource management practices in place</t>
    <phoneticPr fontId="8" type="noConversion"/>
  </si>
  <si>
    <t>The community can rely on the State support in case of disaster</t>
    <phoneticPr fontId="8" type="noConversion"/>
  </si>
  <si>
    <t>Is the local governance system effective and inclusive? How is the community organized? 
- Are there elected representatives? Are they representative of women and vulnerable people? 
- Are there effective ways or structures to enforce people’s rights? 
- How much is the governance system transparent and decentralized? Are there any pressure groups lobbying for common interests? 
- Are planning and decision-making processes inclusive of women and vulnerable people? 
-  There are effective mechanisms of inequality regulation (contribution of the richest, social support for the poor, legal system that allows to go to court...) 
Are there organizations, associations and networks active in the community? 
We consider organizations that have adequate governance system (representative of their members, elected board, renewed elections, etc.) 
- Are there farmers’ unions or cooperatives, community funds, savings and loan associations, associations of small producers, women's association, DPOs, veterans associations, associations of victims of landmines / ERW, etc., which have a regular activity and which are representative of their members? 
- Do networks and organizations include women and vulnerable people? 
- Are there organizations from outside of the community which are active or who have connections in the community?</t>
    <phoneticPr fontId="8" type="noConversion"/>
  </si>
  <si>
    <t xml:space="preserve">There are no planning and decision processus at the community level
</t>
    <phoneticPr fontId="8" type="noConversion"/>
  </si>
  <si>
    <t>Women or vulnerable people do not have access to justice 
OR a fraction of the population influence local decisions for its own benefit</t>
    <phoneticPr fontId="8" type="noConversion"/>
  </si>
  <si>
    <t xml:space="preserve"> There are few associations/organisations </t>
    <phoneticPr fontId="8" type="noConversion"/>
  </si>
  <si>
    <t>Is the economy of the community dynamic and diversified?
- The economy relies on various sectors (eg: farming, processing, services, trade, construction, administration, etc.)
- In the case of a rural community, agricultural production is diversified; it includes various crops and livestock, as well as some processing
- There are many economic exchanges (people produce various products, not exclusively agricultural, and services they sell or exchange within the community) and economic activity increases (product diversity increases, the local market grows from year to year) 
- Unemployment rate is low, there are job opportunities  
- Most families have home gardens and produce a substantial share of their food consumption 
- Most families receive remittances from members working in other places
Does the community economy allow the participation of women and vulnerable people? 
- Women and vulnerable people work and make a significant share of income in the family 
- Women and vulnerable people have access to means of production (land, producer goods, capital, etc.)
Is there traditional spending that undermines the household’s budget? 
For example: 
- Social, religious and family events that require a lot of money 
- Non-essential spending jeopardizing the family budget (eg. Alcohol, gambling, etc.)</t>
    <phoneticPr fontId="8" type="noConversion"/>
  </si>
  <si>
    <r>
      <t>1.1.</t>
    </r>
    <r>
      <rPr>
        <b/>
        <sz val="12"/>
        <color indexed="63"/>
        <rFont val="Times New Roman"/>
        <family val="1"/>
      </rPr>
      <t xml:space="preserve"> </t>
    </r>
    <r>
      <rPr>
        <b/>
        <sz val="12"/>
        <color indexed="63"/>
        <rFont val="Calibri"/>
        <family val="2"/>
      </rPr>
      <t>Dynamism of the local economy</t>
    </r>
    <phoneticPr fontId="8" type="noConversion"/>
  </si>
  <si>
    <t>Natural resources are in good condition and do not deteriorate 
OR the urban environment is healthy</t>
    <phoneticPr fontId="8" type="noConversion"/>
  </si>
  <si>
    <t>Infrastructure is satisfactory and is resistant to common adverse weather conditions</t>
    <phoneticPr fontId="8" type="noConversion"/>
  </si>
  <si>
    <t xml:space="preserve">There are job opportunities and access to different important markets </t>
    <phoneticPr fontId="8" type="noConversion"/>
  </si>
  <si>
    <t>The local economy is dynamic and and rely on various activity sectors</t>
    <phoneticPr fontId="8" type="noConversion"/>
  </si>
  <si>
    <t>There are few or no job opportunities for women and vulnerable people</t>
    <phoneticPr fontId="8" type="noConversion"/>
  </si>
  <si>
    <t xml:space="preserve">Thanks to solidarity, families who are facing a major expense can avoid debt </t>
    <phoneticPr fontId="8" type="noConversion"/>
  </si>
  <si>
    <t>5. Contingency Measures</t>
    <phoneticPr fontId="8" type="noConversion"/>
  </si>
  <si>
    <t xml:space="preserve">2. Social and institutional capabilities </t>
    <phoneticPr fontId="8" type="noConversion"/>
  </si>
  <si>
    <t xml:space="preserve">Governing bodies are elected and representative of women and vulnerable people
</t>
    <phoneticPr fontId="8" type="noConversion"/>
  </si>
  <si>
    <t>There are effective mechanisms to address inequality</t>
    <phoneticPr fontId="8" type="noConversion"/>
  </si>
  <si>
    <t>Authorities / community leaders consider women and vulnerable people’s rights and priorities</t>
    <phoneticPr fontId="8" type="noConversion"/>
  </si>
  <si>
    <t>The community is linked with external organizations</t>
    <phoneticPr fontId="8" type="noConversion"/>
  </si>
  <si>
    <t>There is a vibrant civil society</t>
    <phoneticPr fontId="8" type="noConversion"/>
  </si>
  <si>
    <t>Most families have to borrow money when facing a family event (such as a wedding); Activities such as alcohol or kat consumption or gambling activities are common in the community</t>
    <phoneticPr fontId="8" type="noConversion"/>
  </si>
  <si>
    <t>We want to know if the household has a strategy to protect its livelihoods in case of a disaster:
-  Contingency plans at household level or participation to community preparedness plans (participation to meetings, awareness sessions, information in accessible format and language,...)
- Strategy to protect the means of production against identified risks and to safeguard their productive capital, including identification of people (neighbours, relatives, community volunteers) who can provide assistance to vulnerable household and who know how to protect the means of production in case of an emergency.</t>
  </si>
  <si>
    <t xml:space="preserve">The household livelihoods consists of at least *two* different activities throughout the year; in case of farming, productions are diversified  </t>
    <phoneticPr fontId="8" type="noConversion"/>
  </si>
  <si>
    <t xml:space="preserve">We want to know if the household livelihoods (excluding one-off financial support) allow for the following: 
1. Meeting the basic needs throughout the year: sufficient food in quantity and quality, drinking water, health care (including for chronic diseases), hygiene items, healthy and safe housing, security of family members; 
2. Meeting education costs;
3. Gradually improving the living conditions: home improvement, electricity, access to transportation, contributions to solidarity funds, access to social activities, etc. 
4. Strengthening or diversifying livelihoods: productive investment, procurement of producer goods, increased stock, etc. </t>
  </si>
  <si>
    <t xml:space="preserve">Non-food basic needs are not met (health, education, safe housing ...)  </t>
  </si>
  <si>
    <t>Economic activity is strengthening and/or diversifying from year to year</t>
  </si>
  <si>
    <t>We want to know if the household knows about the existing risks and trends and the potential impact on their livelihood activities. 
Natural hazards: *****
Biological hazards: ***** 
Man-made hazards and socio-economic risks: *******
Environmental hazards and trends: reduced availability and quality of natural resources: land, water, pastures, forests, biodiversity, water resources, and carbon energy.</t>
  </si>
  <si>
    <t>We want to know if the person/household has the capacity and willingness to take measures to mitigate the risks and uncertainties or to adapt to trends and changes. Adapting livelihood practices or changing the activity (if vulnerable and having a negative impact on the natural resources):
- Knowledge and experience of some measures or alternative practices/activities to limit exposure to risk and to adapt to changes in production conditions;
- Required skills to diversify the household's livelihood activities or start an alternative activity;
- Confidence and openess to change and to innovative practices/activities.</t>
  </si>
  <si>
    <t>The breadwinner with disabilities or parents of children with disabilities face multiple barriers and constraints that undermine their working capacity</t>
  </si>
  <si>
    <t>We want to know if the household is connected to groups and networks: 
- Livelihood support groups and networks (village loan and saving association, saving chain, cooperatives, community fund, community welfare association, small farmers’ association, etc.)
- Social groups and networks (religious group, women's association, local organisations, etc.)
- Disability-related groups: DPO, associations of victims of landmines/ERW, veterans' association, etc.
Membership in a community can be measured by the existence of neighbors helping neighbors.</t>
  </si>
  <si>
    <t xml:space="preserve">The household doesn’t realize the livelihoods impacts on natural resources  </t>
    <phoneticPr fontId="8" type="noConversion"/>
  </si>
  <si>
    <t xml:space="preserve">We want to know if the household abides basic family budget management practices and is able to deal with significant expenses and unforeseen events:
- The practice of regular savings and the level of savings: in cash or in kind (livestock, jewelry, kept at home or at local credit union, bank, among relatives, etc.)
- The existence and the level of debts: cash or kind from individuals (parents, neighbors, lenders) or organizations (micro-finance institution, community funds or bank) 
- Non-essential expenses that undermine the family budget: gambling, alcohol, kat, etc. </t>
  </si>
  <si>
    <t xml:space="preserve">In the event of a significant expenditure, it would be necessary to sell productive assets or go heavily into debt  </t>
  </si>
  <si>
    <t>Alternative economic options are limited due to individual constraints, lack of support, and/or hostile environment</t>
    <phoneticPr fontId="8" type="noConversion"/>
  </si>
  <si>
    <t>The household can access information and skills about alternatives practices / activities</t>
    <phoneticPr fontId="8" type="noConversion"/>
  </si>
  <si>
    <t xml:space="preserve">The household has the possibility to change the production site / place of sale  </t>
    <phoneticPr fontId="8" type="noConversion"/>
  </si>
  <si>
    <t>Household members have contracted *heavy* debts and cannot reimburse loans when terms are due</t>
    <phoneticPr fontId="8" type="noConversion"/>
  </si>
  <si>
    <t>We want to know if the person / household has the opportunity and access to means to adapt livelihood practices or change of livelihood activity:
- Possibilities to change the location of livelihood activities (to a safer or more convenient place or to access new markets). Constraints and barriers can include hostile environment, or results from a disability situation (limited accessibility, limited time budget, etc.)
- Access to skills development through technical advisers, training, demonstration plots, information sessions, etc. 
- Access to financial resources: seed grants from government programmes, micro-finance services (whose requirements allow to invest in a viable business on the long term), financial support during the time of training and to change activity.</t>
    <phoneticPr fontId="8" type="noConversion"/>
  </si>
  <si>
    <t>Score</t>
    <phoneticPr fontId="8" type="noConversion"/>
  </si>
  <si>
    <t>Household workers do not know about any alternative practices /activities that are less vulnerable to risks and changes in production conditions</t>
    <phoneticPr fontId="8" type="noConversion"/>
  </si>
  <si>
    <t>There are multiple risks and trends that may negatively impact the household's livelihoods</t>
    <phoneticPr fontId="8" type="noConversion"/>
  </si>
  <si>
    <t xml:space="preserve">Some household members make nonessential expenditures on a regular basis, that undermine the family budget  </t>
  </si>
  <si>
    <t xml:space="preserve">The selling price is uncertain and may not meet the production costs </t>
    <phoneticPr fontId="8" type="noConversion"/>
  </si>
  <si>
    <t>The household implements solutions to reduce the quantity of natural resources used and waste generated by the household's main activity OR compensate for its environmental impacts</t>
    <phoneticPr fontId="8" type="noConversion"/>
  </si>
  <si>
    <t>We want to know, in case of a disaster, if the household will adopt coping mechanisms that do not undermine the livelihoods by diluting the capital (decapitalization): 
- Safeguarding the capital: fungible productive assets (the household can reduce / sell / trade / swap capital assets easily and momentarily to minimize capital losses); insuring the productive assets
- Existence of secured and diversified savings or possibility to get a loan
to resume quickly the activity (the household member know the procedure and requirements). 
- Possibility to access to external aid from the government, NGOs, DPOs, Red Cross/Crescent (the household member is aware of services available and know the procedure to apply for support)</t>
    <phoneticPr fontId="8" type="noConversion"/>
  </si>
  <si>
    <t>There is no emergency plan or the household members are not aware of it  / don't participate to community plans and preparation</t>
    <phoneticPr fontId="8" type="noConversion"/>
  </si>
  <si>
    <t>The household knows how to access public services (financial compensation or allocation, seed grants,...) and/or external support (NGOs, red cross/crescent, community emergency funds,…)</t>
    <phoneticPr fontId="8" type="noConversion"/>
  </si>
  <si>
    <t xml:space="preserve">The household has savings that are secure and easily mobilized  or can borrow money at reasonable rate </t>
    <phoneticPr fontId="8" type="noConversion"/>
  </si>
  <si>
    <t xml:space="preserve">A household member has a representation mandate *to a local assembly or committee* </t>
    <phoneticPr fontId="8" type="noConversion"/>
  </si>
  <si>
    <t>A household member belongs to a group / network that supports the livelihood activity</t>
    <phoneticPr fontId="8" type="noConversion"/>
  </si>
  <si>
    <t xml:space="preserve">The household is in great isolation and cannot rely on external support in case of a disaster  </t>
    <phoneticPr fontId="8" type="noConversion"/>
  </si>
  <si>
    <t xml:space="preserve">Some household members are not encouraged / allowed to work (disabled person, woman)  </t>
  </si>
  <si>
    <t xml:space="preserve">The means of production / the place of sale are owned by the household members  </t>
  </si>
  <si>
    <t xml:space="preserve">The household has setup at least 2 measures to protect the means of production (e.g. safety place, elevation work, fence, access to communication means, safe/locked house, bag with important documents)  </t>
    <phoneticPr fontId="8" type="noConversion"/>
  </si>
  <si>
    <t>The household workers have acquired literacy skills and/or competences specific to an alternative practice/activity</t>
    <phoneticPr fontId="8" type="noConversion"/>
  </si>
  <si>
    <t xml:space="preserve">The household has no access to loans (at reasonable conditions for poor households) or seed grants </t>
    <phoneticPr fontId="8" type="noConversion"/>
  </si>
  <si>
    <t xml:space="preserve">The household has no reversal capacity (time) to take a training and adapt  </t>
    <phoneticPr fontId="8" type="noConversion"/>
  </si>
  <si>
    <t xml:space="preserve">The household is prepared in case of a disaster (e.g. meeting attendance, knowledge of a safety place/ alternative roads, access to safe drinking water, stock of dry food) </t>
    <phoneticPr fontId="8" type="noConversion"/>
  </si>
  <si>
    <t xml:space="preserve">Household workers have low learning ability (cognitive ability), AND social support is lacking  </t>
    <phoneticPr fontId="8" type="noConversion"/>
  </si>
  <si>
    <t>The household is food insecure ; the household faces a lean season every year</t>
    <phoneticPr fontId="8" type="noConversion"/>
  </si>
  <si>
    <t xml:space="preserve">The living conditions of the household members are getting better, year after year (at least compared to one year ago) </t>
    <phoneticPr fontId="8" type="noConversion"/>
  </si>
  <si>
    <t xml:space="preserve">The household saves money on a regular  basis  </t>
    <phoneticPr fontId="8" type="noConversion"/>
  </si>
  <si>
    <t>Household workers refuse to change its practices (by fear, low self-confidence or conviction), even if financial means would be available.</t>
    <phoneticPr fontId="8" type="noConversion"/>
  </si>
  <si>
    <t>The procurement of supplies / raw materials is uncertain ; agriculture is rainfed</t>
    <phoneticPr fontId="8" type="noConversion"/>
  </si>
  <si>
    <t>Breadwinners with disabilities have no access to information (in adequate language and format) on risks, trends and potential impact on the livelihood activities</t>
    <phoneticPr fontId="8" type="noConversion"/>
  </si>
  <si>
    <r>
      <t>2.2.</t>
    </r>
    <r>
      <rPr>
        <b/>
        <sz val="7"/>
        <color rgb="FF632423"/>
        <rFont val="Times New Roman"/>
        <family val="1"/>
      </rPr>
      <t xml:space="preserve"> </t>
    </r>
    <r>
      <rPr>
        <b/>
        <sz val="11"/>
        <color rgb="FF632423"/>
        <rFont val="Calibri"/>
        <family val="2"/>
      </rPr>
      <t>GOVERNANCE PARTICIPATION</t>
    </r>
  </si>
  <si>
    <t xml:space="preserve">The household does not participate in the discussions and decisions taken at the community level  </t>
  </si>
  <si>
    <t>Score</t>
    <phoneticPr fontId="8" type="noConversion"/>
  </si>
  <si>
    <t>Score</t>
    <phoneticPr fontId="8" type="noConversion"/>
  </si>
  <si>
    <r>
      <t>5.1.</t>
    </r>
    <r>
      <rPr>
        <b/>
        <sz val="7"/>
        <color rgb="FF632423"/>
        <rFont val="Times New Roman"/>
        <family val="1"/>
      </rPr>
      <t xml:space="preserve"> </t>
    </r>
    <r>
      <rPr>
        <b/>
        <sz val="11"/>
        <color rgb="FF632423"/>
        <rFont val="Calibri"/>
        <family val="2"/>
      </rPr>
      <t xml:space="preserve">CONTINGENCY PLAN </t>
    </r>
  </si>
  <si>
    <t xml:space="preserve"> </t>
  </si>
  <si>
    <t xml:space="preserve">Household members have access, when needed, to primary and secondary healthcare, as well as rehabilitation  </t>
  </si>
  <si>
    <r>
      <t>3.2.</t>
    </r>
    <r>
      <rPr>
        <b/>
        <sz val="7"/>
        <color rgb="FF632423"/>
        <rFont val="Times New Roman"/>
        <family val="1"/>
      </rPr>
      <t xml:space="preserve"> </t>
    </r>
    <r>
      <rPr>
        <b/>
        <sz val="11"/>
        <color rgb="FF632423"/>
        <rFont val="Calibri"/>
        <family val="2"/>
      </rPr>
      <t>KNOWLEDGE OF RISKS AND TRENDS</t>
    </r>
  </si>
  <si>
    <r>
      <t>4.</t>
    </r>
    <r>
      <rPr>
        <b/>
        <sz val="7"/>
        <color rgb="FF632423"/>
        <rFont val="Times New Roman"/>
        <family val="1"/>
      </rPr>
      <t xml:space="preserve"> </t>
    </r>
    <r>
      <rPr>
        <b/>
        <sz val="16"/>
        <color rgb="FF632423"/>
        <rFont val="Calibri"/>
        <family val="2"/>
      </rPr>
      <t>INNOVATION POTENTIAL</t>
    </r>
  </si>
  <si>
    <r>
      <t>4.1.</t>
    </r>
    <r>
      <rPr>
        <b/>
        <sz val="7"/>
        <color rgb="FF632423"/>
        <rFont val="Times New Roman"/>
        <family val="1"/>
      </rPr>
      <t xml:space="preserve"> </t>
    </r>
    <r>
      <rPr>
        <b/>
        <sz val="11"/>
        <color rgb="FF632423"/>
        <rFont val="Calibri"/>
        <family val="2"/>
      </rPr>
      <t xml:space="preserve">CAPACITIES OF ADAPTATION AND INNOVATION </t>
    </r>
  </si>
  <si>
    <t xml:space="preserve">The household informs regularly local authorities about the priorities and constraints of its vulnerable members  </t>
  </si>
  <si>
    <r>
      <t>1.2.</t>
    </r>
    <r>
      <rPr>
        <b/>
        <sz val="7"/>
        <color rgb="FF632423"/>
        <rFont val="Times New Roman"/>
        <family val="1"/>
      </rPr>
      <t xml:space="preserve"> </t>
    </r>
    <r>
      <rPr>
        <b/>
        <sz val="11"/>
        <color rgb="FF632423"/>
        <rFont val="Calibri"/>
        <family val="2"/>
      </rPr>
      <t xml:space="preserve">STABILITY AND CONTROL OF THE ACTIVITY </t>
    </r>
  </si>
  <si>
    <t xml:space="preserve">The household livelihood rest on a single activity, carried on by a single person  </t>
  </si>
  <si>
    <r>
      <t>1.4.</t>
    </r>
    <r>
      <rPr>
        <b/>
        <sz val="7"/>
        <color rgb="FF632423"/>
        <rFont val="Times New Roman"/>
        <family val="1"/>
      </rPr>
      <t xml:space="preserve"> </t>
    </r>
    <r>
      <rPr>
        <b/>
        <sz val="11"/>
        <color rgb="FF632423"/>
        <rFont val="Calibri"/>
        <family val="2"/>
      </rPr>
      <t xml:space="preserve">SOUND FINANCIAL MANAGEMENT </t>
    </r>
  </si>
  <si>
    <r>
      <t>1.5.</t>
    </r>
    <r>
      <rPr>
        <b/>
        <sz val="7"/>
        <color rgb="FF632423"/>
        <rFont val="Times New Roman"/>
        <family val="1"/>
      </rPr>
      <t xml:space="preserve"> </t>
    </r>
    <r>
      <rPr>
        <b/>
        <sz val="11"/>
        <color rgb="FF632423"/>
        <rFont val="Calibri"/>
        <family val="2"/>
      </rPr>
      <t xml:space="preserve">PEOPLE SAFETY AND WORKING CAPACITY </t>
    </r>
  </si>
  <si>
    <r>
      <t>2.</t>
    </r>
    <r>
      <rPr>
        <b/>
        <sz val="7"/>
        <color rgb="FF632423"/>
        <rFont val="Times New Roman"/>
        <family val="1"/>
      </rPr>
      <t xml:space="preserve"> </t>
    </r>
    <r>
      <rPr>
        <b/>
        <sz val="16"/>
        <color rgb="FF632423"/>
        <rFont val="Calibri"/>
        <family val="2"/>
      </rPr>
      <t xml:space="preserve">SOCIAL AND INSTITUTIONAL CAPABILITY </t>
    </r>
  </si>
  <si>
    <r>
      <t>5.2.</t>
    </r>
    <r>
      <rPr>
        <b/>
        <sz val="7"/>
        <color rgb="FF632423"/>
        <rFont val="Times New Roman"/>
        <family val="1"/>
      </rPr>
      <t xml:space="preserve"> </t>
    </r>
    <r>
      <rPr>
        <b/>
        <sz val="11"/>
        <color rgb="FF632423"/>
        <rFont val="Calibri"/>
        <family val="2"/>
      </rPr>
      <t xml:space="preserve">COPING MECHANISMS AND SAFETY NETS </t>
    </r>
    <r>
      <rPr>
        <b/>
        <sz val="11"/>
        <color indexed="63"/>
        <rFont val="Calibri"/>
        <family val="2"/>
      </rPr>
      <t xml:space="preserve"> - in case of an emergency</t>
    </r>
    <phoneticPr fontId="8" type="noConversion"/>
  </si>
  <si>
    <t>Household members neglect *basic practices of hygiene and disease prevention*</t>
    <phoneticPr fontId="8" type="noConversion"/>
  </si>
  <si>
    <t xml:space="preserve">Wage labor is not contracted, precarious or paid by the piece or according to the harvest  </t>
    <phoneticPr fontId="8" type="noConversion"/>
  </si>
  <si>
    <r>
      <t xml:space="preserve">Employment is </t>
    </r>
    <r>
      <rPr>
        <i/>
        <sz val="11"/>
        <color indexed="8"/>
        <rFont val="Calibri"/>
      </rPr>
      <t>*guaranteed*</t>
    </r>
    <r>
      <rPr>
        <sz val="11"/>
        <color indexed="8"/>
        <rFont val="Calibri"/>
        <family val="2"/>
      </rPr>
      <t xml:space="preserve"> </t>
    </r>
    <phoneticPr fontId="8" type="noConversion"/>
  </si>
  <si>
    <t>WAGE EMPLOYMENT</t>
    <phoneticPr fontId="8" type="noConversion"/>
  </si>
  <si>
    <t xml:space="preserve">The household can pay a significant expenditures without undermining the means of production or going heavily into debt  </t>
  </si>
  <si>
    <t xml:space="preserve">The household main activity has a direct negative impact on the environment  </t>
    <phoneticPr fontId="8" type="noConversion"/>
  </si>
  <si>
    <t>In case of crisis, the productive assets may be easily sold to minimize losses and safeguard the capital ; or assets are covered with an insurance</t>
    <phoneticPr fontId="8" type="noConversion"/>
  </si>
  <si>
    <t xml:space="preserve">The household members survival is possible only by cutting expenses of education and health  </t>
  </si>
  <si>
    <r>
      <t>Resilience assets</t>
    </r>
    <r>
      <rPr>
        <sz val="11"/>
        <color indexed="8"/>
        <rFont val="Times New Roman"/>
        <family val="1"/>
      </rPr>
      <t xml:space="preserve"> </t>
    </r>
    <phoneticPr fontId="8" type="noConversion"/>
  </si>
  <si>
    <r>
      <t xml:space="preserve">Resilience gaps </t>
    </r>
    <r>
      <rPr>
        <b/>
        <sz val="11"/>
        <color indexed="8"/>
        <rFont val="Times New Roman"/>
        <family val="1"/>
      </rPr>
      <t xml:space="preserve"> </t>
    </r>
    <phoneticPr fontId="8" type="noConversion"/>
  </si>
  <si>
    <t>The household has implemented *measures to mitigate risks* and/or *measures to adapt the activity/practices to trends*</t>
    <phoneticPr fontId="8" type="noConversion"/>
  </si>
  <si>
    <t>There is high stigma against persons with disabilities and their families in the community</t>
    <phoneticPr fontId="8" type="noConversion"/>
  </si>
  <si>
    <t xml:space="preserve">Income sources combine salaried employment and self-employment  </t>
    <phoneticPr fontId="8" type="noConversion"/>
  </si>
  <si>
    <t xml:space="preserve">Livelihoods is supplemented with self-subsistence activities and/or social benefits, allocations, pensions and/or aid received on a regular basis </t>
    <phoneticPr fontId="8" type="noConversion"/>
  </si>
  <si>
    <t xml:space="preserve">The household can access a funding mechanism allowing long term investment in alternative activities, even innovative practices  </t>
  </si>
  <si>
    <t>In case the breadwinner is a person with disabilities:</t>
    <phoneticPr fontId="8" type="noConversion"/>
  </si>
  <si>
    <t>SELF-EMPLOYMENT</t>
    <phoneticPr fontId="8" type="noConversion"/>
  </si>
  <si>
    <r>
      <t>3.</t>
    </r>
    <r>
      <rPr>
        <b/>
        <sz val="7"/>
        <color rgb="FF632423"/>
        <rFont val="Times New Roman"/>
        <family val="1"/>
      </rPr>
      <t xml:space="preserve"> </t>
    </r>
    <r>
      <rPr>
        <b/>
        <sz val="16"/>
        <color rgb="FF632423"/>
        <rFont val="Calibri"/>
        <family val="2"/>
      </rPr>
      <t xml:space="preserve">INTEGRITY OF NATURAL ENVIRONMENT AND RISK AWARENESS </t>
    </r>
  </si>
  <si>
    <r>
      <t>3.1.</t>
    </r>
    <r>
      <rPr>
        <b/>
        <sz val="7"/>
        <color rgb="FF632423"/>
        <rFont val="Times New Roman"/>
        <family val="1"/>
      </rPr>
      <t xml:space="preserve"> </t>
    </r>
    <r>
      <rPr>
        <b/>
        <sz val="11"/>
        <color rgb="FF632423"/>
        <rFont val="Calibri"/>
        <family val="2"/>
      </rPr>
      <t xml:space="preserve">ENVIRONMENTAL IMPACT OF THE ACTIVITY </t>
    </r>
  </si>
  <si>
    <r>
      <t>4.2.</t>
    </r>
    <r>
      <rPr>
        <b/>
        <sz val="7"/>
        <color rgb="FF632423"/>
        <rFont val="Times New Roman"/>
        <family val="1"/>
      </rPr>
      <t xml:space="preserve"> </t>
    </r>
    <r>
      <rPr>
        <b/>
        <sz val="11"/>
        <color rgb="FF632423"/>
        <rFont val="Calibri"/>
        <family val="2"/>
      </rPr>
      <t xml:space="preserve">ACCESS TO ALTERNATIVE LIVELIHOODS </t>
    </r>
  </si>
  <si>
    <r>
      <t>5.</t>
    </r>
    <r>
      <rPr>
        <b/>
        <sz val="7"/>
        <color rgb="FF632423"/>
        <rFont val="Times New Roman"/>
        <family val="1"/>
      </rPr>
      <t xml:space="preserve"> </t>
    </r>
    <r>
      <rPr>
        <b/>
        <sz val="16"/>
        <color rgb="FF632423"/>
        <rFont val="Calibri"/>
        <family val="2"/>
      </rPr>
      <t xml:space="preserve">ACCESS TO CONTINGENCY RESOURCES AND SUPPORT </t>
    </r>
  </si>
  <si>
    <t xml:space="preserve">The household members survival is possible only by selling the means of production or going heavily into debt  </t>
  </si>
  <si>
    <r>
      <t>1.</t>
    </r>
    <r>
      <rPr>
        <b/>
        <sz val="7"/>
        <color rgb="FF632423"/>
        <rFont val="Times New Roman"/>
        <family val="1"/>
      </rPr>
      <t xml:space="preserve"> </t>
    </r>
    <r>
      <rPr>
        <b/>
        <sz val="16"/>
        <color rgb="FF632423"/>
        <rFont val="Calibri"/>
        <family val="2"/>
      </rPr>
      <t>LIVELIHOOD VIABILITY</t>
    </r>
  </si>
  <si>
    <r>
      <t>1.1.</t>
    </r>
    <r>
      <rPr>
        <b/>
        <sz val="7"/>
        <color rgb="FF632423"/>
        <rFont val="Times New Roman"/>
        <family val="1"/>
      </rPr>
      <t xml:space="preserve"> </t>
    </r>
    <r>
      <rPr>
        <b/>
        <sz val="11"/>
        <color rgb="FF632423"/>
        <rFont val="Calibri"/>
        <family val="2"/>
      </rPr>
      <t>LIVELIHOODS DIVERSITY</t>
    </r>
  </si>
  <si>
    <t xml:space="preserve">The activity depends on a person (client/supplier/middle man) in a monopoly situation  </t>
    <phoneticPr fontId="8" type="noConversion"/>
  </si>
  <si>
    <t xml:space="preserve">The household is not integrated within the community  </t>
  </si>
  <si>
    <r>
      <t>1.3.</t>
    </r>
    <r>
      <rPr>
        <b/>
        <sz val="7"/>
        <color rgb="FF632423"/>
        <rFont val="Times New Roman"/>
        <family val="1"/>
      </rPr>
      <t xml:space="preserve"> </t>
    </r>
    <r>
      <rPr>
        <b/>
        <sz val="11"/>
        <color rgb="FF632423"/>
        <rFont val="Calibri"/>
        <family val="2"/>
      </rPr>
      <t xml:space="preserve">SUFFICIENT INCOME </t>
    </r>
  </si>
  <si>
    <t>Livelihood Viability</t>
    <phoneticPr fontId="8" type="noConversion"/>
  </si>
  <si>
    <t>Social and institutional Capability</t>
    <phoneticPr fontId="8" type="noConversion"/>
  </si>
  <si>
    <t>Innovation potential</t>
    <phoneticPr fontId="8" type="noConversion"/>
  </si>
  <si>
    <t>Contingency resources</t>
    <phoneticPr fontId="8" type="noConversion"/>
  </si>
  <si>
    <t>Environment integrity</t>
    <phoneticPr fontId="8" type="noConversion"/>
  </si>
  <si>
    <t>Total</t>
    <phoneticPr fontId="8" type="noConversion"/>
  </si>
  <si>
    <t xml:space="preserve">The household main activity has a positive impact on the environment, and/or has a short value chain and/or promotes local production </t>
    <phoneticPr fontId="8" type="noConversion"/>
  </si>
  <si>
    <r>
      <t xml:space="preserve">At least </t>
    </r>
    <r>
      <rPr>
        <i/>
        <sz val="11"/>
        <rFont val="Calibri"/>
      </rPr>
      <t>*two*</t>
    </r>
    <r>
      <rPr>
        <sz val="11"/>
        <rFont val="Calibri"/>
      </rPr>
      <t xml:space="preserve"> members of the household contribute to the livelihoods  </t>
    </r>
    <phoneticPr fontId="8" type="noConversion"/>
  </si>
  <si>
    <t xml:space="preserve">Less than a *third* (one out of *three*) of household members contribute to the livelihoods </t>
    <phoneticPr fontId="8" type="noConversion"/>
  </si>
  <si>
    <t>There are job opportunities in the area corresponding to the household member's competences</t>
    <phoneticPr fontId="8" type="noConversion"/>
  </si>
  <si>
    <t>The activity is dangerous and/or has a strong negative impact on health (at short or long term) that may undermine working capacity in future</t>
    <phoneticPr fontId="8" type="noConversion"/>
  </si>
  <si>
    <t>Customers are numerous, or competition is low</t>
    <phoneticPr fontId="8" type="noConversion"/>
  </si>
  <si>
    <t>The household invests in additional production means or in skills development (training, higher education) or in functional rehabilitation</t>
    <phoneticPr fontId="8" type="noConversion"/>
  </si>
  <si>
    <t xml:space="preserve">The person is dependant on another person (e.g. personal assistance) who is not easily replaceable or which imposes a substantial reward. </t>
    <phoneticPr fontId="8" type="noConversion"/>
  </si>
  <si>
    <t xml:space="preserve">There are no identified caregivers for disabled persons or they are unaware of what to do to protect the means of production  </t>
  </si>
  <si>
    <r>
      <t>2.1.</t>
    </r>
    <r>
      <rPr>
        <b/>
        <sz val="7"/>
        <color rgb="FF632423"/>
        <rFont val="Times New Roman"/>
        <family val="1"/>
      </rPr>
      <t xml:space="preserve"> </t>
    </r>
    <r>
      <rPr>
        <b/>
        <sz val="11"/>
        <color rgb="FF632423"/>
        <rFont val="Calibri"/>
        <family val="2"/>
      </rPr>
      <t>SOCIAL NETWORKS MEMBERSHIP</t>
    </r>
  </si>
  <si>
    <t>The household workers demonstrate self-confidence by welcoming new ideas or participating to group discussion on  innovative practices and activities</t>
    <phoneticPr fontId="8" type="noConversion"/>
  </si>
  <si>
    <t>We want to know if household’s livelihoods are diversified and independent from one another: 
The household's livelihoods are diversified when they combine, for example: 
- Wage labour (including daily or seasonal work) 
- Self-employment, including agriculture &amp; food production
- Regular financial support: remittances, pension, financial allowance for persons with disabilities or other vulnerable persons or other social benefits, financial support from local charities
- Self-subsistence: Food production for self-consumption (home gardens, small livestock, fishing)
Livelihoods in the same economic sector or type of activities are diversified if they are independent from one another: e.g. different varieties for a crop cultivation, farming include crops + livestock, etc. (Forage production activity and animal rearing activity are not independent).
Finally, livelihoods are diversified if several people generate the household income. We consider people who are mutually responsible within the household.</t>
  </si>
  <si>
    <t>FOR THE HOUSEHOLD MAIN ACTIVITY :
We want to know if the person / household has some control over the main means of livelihood: 
Self-employment
- Control in selling goods and markets: variety and number of customers, choice in places of sale and access to a market or a convenient point of sale, freedom to set satisfactory sale prices;
- Stability in procurement of raw materials and inputs: choice in suppliers, availability throughout the activity period, products locally available, price stability;
- Stability of means of production (land, place of production, producer goods, etc.): ownership or long-term lease and not at an excessive cost.
Employment (wage labor): 
- Fixed and stable remuneration, decent working conditions 
- Employment contract which protects the employee from unilateral breach 
- Possibility of changing employers
The person can carry out his/her activity without depending on another person who is not easily replaceable or which imposes a substantial reward.</t>
  </si>
  <si>
    <t>We want to know if people are at risk of work injury/accident, disease and complications of health problems or constraints and barriers that could affect their ability to work independently:
- Health management and disease prevention: use of safe drinking water, soap, latrines, mosquito nets, and compliance with medical treatment and rehabilitation when required;
- Major health risks include working in hazardous / toxic environment (mines, dump-sites, contaminated territories by antipersonnel landmines and ERW, etc.), accident-prone practices (climbing trees, handling chemicals, etc.) or exposure to domestic accidents (burns, injuries, etc.) or practices detrimental to health at long-term;
- Barriers and additional constraints faced by persons with disabilities or parents of children with disabilities in carrying out their livelihoods: limited movement, limited communication, due to lack of accessibility, support, assistive devices, etc.</t>
  </si>
  <si>
    <t>We want to know:
- If the household (men and women) has the opportunity to influence local decisions (formal or informal decision making processes) 
-  If persons with disabilities and parents of children with disabilities claim their rights and inform local leaders on their priorities and the barriers they face.</t>
  </si>
  <si>
    <t xml:space="preserve">We want to know if there is a negative or positive impact of the livelihood activities on the natural resources (soil, water, air, vegetation, and biodiversity).
- Positive impact on the environment: short supply chain, food processing and preservation reducing losses and waste, recycling waste, appropriate low-energy technology, sustainable agriculture and livestock management.
- Direct negative impact includes soil depletion, pollution, water pumping, reducing vegetation, producing waste, use of charcoal, etc.
- Mitigation of the negative impact: recycling waste, optimizing the use of energy, water conservation, systematic reforestation, cooperative use of equipment or production site, enforcing existing environmentally sound principles or guidelines. </t>
  </si>
  <si>
    <t>Score</t>
  </si>
  <si>
    <t>Community economic resilience</t>
  </si>
  <si>
    <t>SELF-EMPLOYMENT:
Customers are numerous, or competition is low</t>
  </si>
  <si>
    <t>WAGE EMPLOYMENT: 
There are job opportunities in the area corresponding to the household member's competences</t>
  </si>
  <si>
    <t xml:space="preserve">Basic needs are not met (food, health, education, safe housing ...)  </t>
  </si>
  <si>
    <t>Household Economic Resilience (short)</t>
  </si>
  <si>
    <t>Household Economic Resilience (full)</t>
  </si>
  <si>
    <t>The local economy depends mainly on a single activity; the community is isolated and has few economic opportunities</t>
  </si>
</sst>
</file>

<file path=xl/styles.xml><?xml version="1.0" encoding="utf-8"?>
<styleSheet xmlns="http://schemas.openxmlformats.org/spreadsheetml/2006/main">
  <fonts count="23">
    <font>
      <sz val="11"/>
      <color theme="1"/>
      <name val="Calibri"/>
      <family val="2"/>
      <scheme val="minor"/>
    </font>
    <font>
      <sz val="11"/>
      <color indexed="8"/>
      <name val="Calibri"/>
      <family val="2"/>
    </font>
    <font>
      <b/>
      <sz val="11"/>
      <color indexed="8"/>
      <name val="Calibri"/>
      <family val="2"/>
    </font>
    <font>
      <sz val="11"/>
      <color indexed="8"/>
      <name val="Times New Roman"/>
      <family val="1"/>
    </font>
    <font>
      <b/>
      <sz val="16"/>
      <color rgb="FF632423"/>
      <name val="Calibri"/>
      <family val="2"/>
    </font>
    <font>
      <b/>
      <sz val="7"/>
      <color rgb="FF632423"/>
      <name val="Times New Roman"/>
      <family val="1"/>
    </font>
    <font>
      <b/>
      <sz val="11"/>
      <color rgb="FF632423"/>
      <name val="Calibri"/>
      <family val="2"/>
    </font>
    <font>
      <b/>
      <sz val="11"/>
      <color indexed="8"/>
      <name val="Times New Roman"/>
      <family val="1"/>
    </font>
    <font>
      <sz val="8"/>
      <name val="Verdana"/>
    </font>
    <font>
      <b/>
      <sz val="11"/>
      <color indexed="63"/>
      <name val="Calibri"/>
      <family val="2"/>
    </font>
    <font>
      <b/>
      <sz val="20"/>
      <color indexed="8"/>
      <name val="Calibri"/>
    </font>
    <font>
      <b/>
      <sz val="12"/>
      <color indexed="8"/>
      <name val="Calibri"/>
    </font>
    <font>
      <i/>
      <sz val="11"/>
      <color indexed="8"/>
      <name val="Calibri"/>
    </font>
    <font>
      <b/>
      <i/>
      <sz val="11"/>
      <color indexed="8"/>
      <name val="Calibri"/>
    </font>
    <font>
      <b/>
      <i/>
      <sz val="14"/>
      <color indexed="8"/>
      <name val="Calibri"/>
    </font>
    <font>
      <b/>
      <i/>
      <sz val="12"/>
      <color indexed="8"/>
      <name val="Calibri"/>
    </font>
    <font>
      <sz val="11"/>
      <name val="Calibri"/>
    </font>
    <font>
      <i/>
      <sz val="11"/>
      <name val="Calibri"/>
    </font>
    <font>
      <b/>
      <sz val="12"/>
      <color indexed="63"/>
      <name val="Calibri"/>
      <family val="2"/>
    </font>
    <font>
      <b/>
      <sz val="12"/>
      <color indexed="63"/>
      <name val="Times New Roman"/>
      <family val="1"/>
    </font>
    <font>
      <b/>
      <i/>
      <sz val="12"/>
      <color indexed="63"/>
      <name val="Calibri"/>
    </font>
    <font>
      <sz val="11"/>
      <color indexed="8"/>
      <name val="Calibri"/>
    </font>
    <font>
      <sz val="11"/>
      <color theme="1"/>
      <name val="Calibri"/>
      <scheme val="minor"/>
    </font>
  </fonts>
  <fills count="10">
    <fill>
      <patternFill patternType="none"/>
    </fill>
    <fill>
      <patternFill patternType="gray125"/>
    </fill>
    <fill>
      <patternFill patternType="solid">
        <fgColor rgb="FFD99594"/>
        <bgColor indexed="64"/>
      </patternFill>
    </fill>
    <fill>
      <patternFill patternType="solid">
        <fgColor rgb="FFE5B8B7"/>
        <bgColor indexed="64"/>
      </patternFill>
    </fill>
    <fill>
      <patternFill patternType="solid">
        <fgColor theme="9" tint="0.59999389629810485"/>
        <bgColor indexed="64"/>
      </patternFill>
    </fill>
    <fill>
      <patternFill patternType="solid">
        <fgColor indexed="26"/>
        <bgColor indexed="64"/>
      </patternFill>
    </fill>
    <fill>
      <patternFill patternType="solid">
        <fgColor indexed="42"/>
        <bgColor indexed="64"/>
      </patternFill>
    </fill>
    <fill>
      <patternFill patternType="solid">
        <fgColor indexed="40"/>
        <bgColor indexed="64"/>
      </patternFill>
    </fill>
    <fill>
      <patternFill patternType="solid">
        <fgColor theme="5" tint="0.39997558519241921"/>
        <bgColor indexed="64"/>
      </patternFill>
    </fill>
    <fill>
      <patternFill patternType="solid">
        <fgColor rgb="FFFFFFCC"/>
        <bgColor indexed="64"/>
      </patternFill>
    </fill>
  </fills>
  <borders count="5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top style="medium">
        <color indexed="64"/>
      </top>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right style="medium">
        <color indexed="64"/>
      </right>
      <top style="thin">
        <color indexed="64"/>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medium">
        <color indexed="64"/>
      </right>
      <top style="medium">
        <color indexed="64"/>
      </top>
      <bottom style="thin">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s>
  <cellStyleXfs count="1">
    <xf numFmtId="0" fontId="0" fillId="0" borderId="0"/>
  </cellStyleXfs>
  <cellXfs count="179">
    <xf numFmtId="0" fontId="0" fillId="0" borderId="0" xfId="0"/>
    <xf numFmtId="0" fontId="0" fillId="0" borderId="0" xfId="0" applyAlignment="1"/>
    <xf numFmtId="0" fontId="0" fillId="0" borderId="0" xfId="0" applyBorder="1" applyAlignment="1">
      <alignment wrapText="1"/>
    </xf>
    <xf numFmtId="0" fontId="16" fillId="6" borderId="1" xfId="0" applyFont="1" applyFill="1" applyBorder="1" applyAlignment="1">
      <alignment vertical="top" wrapText="1"/>
    </xf>
    <xf numFmtId="0" fontId="16" fillId="4" borderId="1" xfId="0" applyFont="1" applyFill="1" applyBorder="1" applyAlignment="1">
      <alignment vertical="top" wrapText="1"/>
    </xf>
    <xf numFmtId="0" fontId="0" fillId="7" borderId="0" xfId="0" applyFill="1"/>
    <xf numFmtId="0" fontId="0" fillId="7" borderId="0" xfId="0" applyFill="1" applyAlignment="1"/>
    <xf numFmtId="0" fontId="2" fillId="7" borderId="0" xfId="0" applyFont="1" applyFill="1"/>
    <xf numFmtId="0" fontId="13" fillId="7" borderId="0" xfId="0" applyFont="1" applyFill="1"/>
    <xf numFmtId="0" fontId="13" fillId="7" borderId="0" xfId="0" applyFont="1" applyFill="1" applyAlignment="1"/>
    <xf numFmtId="0" fontId="1" fillId="4" borderId="1" xfId="0" applyFont="1" applyFill="1" applyBorder="1" applyAlignment="1">
      <alignment vertical="top" wrapText="1"/>
    </xf>
    <xf numFmtId="0" fontId="1" fillId="6" borderId="1" xfId="0" applyFont="1" applyFill="1" applyBorder="1" applyAlignment="1">
      <alignment vertical="top" wrapText="1"/>
    </xf>
    <xf numFmtId="0" fontId="1" fillId="4" borderId="1" xfId="0" applyFont="1" applyFill="1" applyBorder="1" applyAlignment="1">
      <alignment vertical="top" wrapText="1"/>
    </xf>
    <xf numFmtId="0" fontId="1" fillId="6" borderId="1" xfId="0" applyFont="1" applyFill="1" applyBorder="1" applyAlignment="1">
      <alignment vertical="top" wrapText="1"/>
    </xf>
    <xf numFmtId="0" fontId="0" fillId="9" borderId="0" xfId="0" applyFill="1"/>
    <xf numFmtId="0" fontId="0" fillId="0" borderId="0" xfId="0" applyAlignment="1">
      <alignment vertical="top"/>
    </xf>
    <xf numFmtId="0" fontId="0" fillId="0" borderId="0" xfId="0" applyBorder="1" applyAlignment="1">
      <alignment vertical="top" wrapText="1"/>
    </xf>
    <xf numFmtId="0" fontId="6" fillId="9" borderId="11" xfId="0" applyFont="1" applyFill="1" applyBorder="1" applyAlignment="1">
      <alignment vertical="top"/>
    </xf>
    <xf numFmtId="0" fontId="6" fillId="5" borderId="11" xfId="0" applyFont="1" applyFill="1" applyBorder="1" applyAlignment="1">
      <alignment vertical="top"/>
    </xf>
    <xf numFmtId="0" fontId="0" fillId="0" borderId="0" xfId="0" applyFill="1" applyBorder="1"/>
    <xf numFmtId="0" fontId="2" fillId="0" borderId="0" xfId="0" applyFont="1" applyFill="1" applyBorder="1"/>
    <xf numFmtId="0" fontId="0" fillId="0" borderId="0" xfId="0" applyFill="1"/>
    <xf numFmtId="0" fontId="0" fillId="4" borderId="1" xfId="0" applyFill="1" applyBorder="1" applyAlignment="1">
      <alignment vertical="top" wrapText="1"/>
    </xf>
    <xf numFmtId="0" fontId="1" fillId="6" borderId="20" xfId="0" applyFont="1" applyFill="1" applyBorder="1" applyAlignment="1">
      <alignment vertical="top" wrapText="1"/>
    </xf>
    <xf numFmtId="0" fontId="1" fillId="4" borderId="20" xfId="0" applyFont="1" applyFill="1" applyBorder="1" applyAlignment="1">
      <alignment vertical="top" wrapText="1"/>
    </xf>
    <xf numFmtId="0" fontId="16" fillId="6" borderId="20" xfId="0" applyFont="1" applyFill="1" applyBorder="1" applyAlignment="1">
      <alignment vertical="top" wrapText="1"/>
    </xf>
    <xf numFmtId="0" fontId="16" fillId="4" borderId="20" xfId="0" applyFont="1" applyFill="1" applyBorder="1" applyAlignment="1">
      <alignment vertical="top" wrapText="1"/>
    </xf>
    <xf numFmtId="0" fontId="6" fillId="9" borderId="25" xfId="0" applyFont="1" applyFill="1" applyBorder="1" applyAlignment="1">
      <alignment vertical="top"/>
    </xf>
    <xf numFmtId="0" fontId="2" fillId="6" borderId="30" xfId="0" applyFont="1" applyFill="1" applyBorder="1" applyAlignment="1">
      <alignment vertical="top" wrapText="1"/>
    </xf>
    <xf numFmtId="0" fontId="1" fillId="6" borderId="29" xfId="0" applyFont="1" applyFill="1" applyBorder="1" applyAlignment="1">
      <alignment vertical="top" wrapText="1"/>
    </xf>
    <xf numFmtId="0" fontId="2" fillId="6" borderId="29" xfId="0" applyFont="1" applyFill="1" applyBorder="1" applyAlignment="1">
      <alignment vertical="top" wrapText="1"/>
    </xf>
    <xf numFmtId="0" fontId="16" fillId="6" borderId="29" xfId="0" applyFont="1" applyFill="1" applyBorder="1" applyAlignment="1">
      <alignment vertical="top" wrapText="1"/>
    </xf>
    <xf numFmtId="0" fontId="2" fillId="6" borderId="31" xfId="0" applyFont="1" applyFill="1" applyBorder="1" applyAlignment="1">
      <alignment vertical="top" wrapText="1"/>
    </xf>
    <xf numFmtId="0" fontId="1" fillId="4" borderId="15" xfId="0" applyFont="1" applyFill="1" applyBorder="1" applyAlignment="1" applyProtection="1">
      <alignment vertical="top" wrapText="1"/>
      <protection locked="0"/>
    </xf>
    <xf numFmtId="0" fontId="1" fillId="4" borderId="18" xfId="0" applyFont="1" applyFill="1" applyBorder="1" applyAlignment="1" applyProtection="1">
      <alignment vertical="top" wrapText="1"/>
      <protection locked="0"/>
    </xf>
    <xf numFmtId="0" fontId="1" fillId="4" borderId="15" xfId="0" applyFont="1" applyFill="1" applyBorder="1" applyAlignment="1" applyProtection="1">
      <alignment vertical="top" wrapText="1"/>
      <protection locked="0"/>
    </xf>
    <xf numFmtId="0" fontId="0" fillId="0" borderId="0" xfId="0" applyFill="1" applyBorder="1" applyProtection="1">
      <protection locked="0"/>
    </xf>
    <xf numFmtId="0" fontId="4" fillId="3" borderId="16" xfId="0" applyFont="1" applyFill="1" applyBorder="1" applyAlignment="1">
      <alignment vertical="top"/>
    </xf>
    <xf numFmtId="0" fontId="18" fillId="5" borderId="11" xfId="0" applyFont="1" applyFill="1" applyBorder="1" applyAlignment="1">
      <alignment horizontal="left" vertical="top"/>
    </xf>
    <xf numFmtId="0" fontId="18" fillId="5" borderId="12" xfId="0" applyFont="1" applyFill="1" applyBorder="1" applyAlignment="1">
      <alignment horizontal="left" vertical="top"/>
    </xf>
    <xf numFmtId="0" fontId="20" fillId="5" borderId="12" xfId="0" applyFont="1" applyFill="1" applyBorder="1" applyAlignment="1">
      <alignment horizontal="right" vertical="top"/>
    </xf>
    <xf numFmtId="0" fontId="10" fillId="2" borderId="33" xfId="0" applyFont="1" applyFill="1" applyBorder="1" applyAlignment="1">
      <alignment horizontal="left" vertical="top"/>
    </xf>
    <xf numFmtId="0" fontId="15" fillId="3" borderId="35" xfId="0" applyFont="1" applyFill="1" applyBorder="1" applyAlignment="1">
      <alignment horizontal="right" vertical="top" wrapText="1"/>
    </xf>
    <xf numFmtId="0" fontId="0" fillId="0" borderId="0" xfId="0" applyAlignment="1">
      <alignment horizontal="left" vertical="top"/>
    </xf>
    <xf numFmtId="0" fontId="2" fillId="7" borderId="0" xfId="0" applyFont="1" applyFill="1" applyAlignment="1">
      <alignment horizontal="left" vertical="top"/>
    </xf>
    <xf numFmtId="0" fontId="0" fillId="7" borderId="0" xfId="0" applyFill="1" applyAlignment="1">
      <alignment horizontal="left" vertical="top"/>
    </xf>
    <xf numFmtId="0" fontId="13" fillId="7" borderId="0" xfId="0" applyFont="1" applyFill="1" applyAlignment="1">
      <alignment horizontal="left" vertical="top"/>
    </xf>
    <xf numFmtId="0" fontId="18" fillId="5" borderId="13" xfId="0" applyFont="1" applyFill="1" applyBorder="1" applyAlignment="1">
      <alignment vertical="top"/>
    </xf>
    <xf numFmtId="0" fontId="1" fillId="6" borderId="1" xfId="0" applyFont="1" applyFill="1" applyBorder="1" applyAlignment="1" applyProtection="1">
      <alignment vertical="top" wrapText="1"/>
      <protection locked="0"/>
    </xf>
    <xf numFmtId="0" fontId="1" fillId="6" borderId="20" xfId="0" applyFont="1" applyFill="1" applyBorder="1" applyAlignment="1" applyProtection="1">
      <alignment vertical="top" wrapText="1"/>
      <protection locked="0"/>
    </xf>
    <xf numFmtId="0" fontId="2" fillId="6" borderId="1" xfId="0" applyFont="1" applyFill="1" applyBorder="1" applyAlignment="1" applyProtection="1">
      <alignment vertical="top"/>
      <protection locked="0"/>
    </xf>
    <xf numFmtId="0" fontId="2" fillId="6" borderId="20" xfId="0" applyFont="1" applyFill="1" applyBorder="1" applyAlignment="1" applyProtection="1">
      <alignment vertical="top"/>
      <protection locked="0"/>
    </xf>
    <xf numFmtId="0" fontId="0" fillId="6" borderId="1" xfId="0" applyFill="1" applyBorder="1" applyAlignment="1" applyProtection="1">
      <protection locked="0"/>
    </xf>
    <xf numFmtId="0" fontId="0" fillId="0" borderId="0" xfId="0" applyAlignment="1" applyProtection="1">
      <protection locked="0"/>
    </xf>
    <xf numFmtId="0" fontId="22" fillId="0" borderId="0" xfId="0" applyFont="1" applyAlignment="1" applyProtection="1">
      <protection locked="0"/>
    </xf>
    <xf numFmtId="0" fontId="15" fillId="8" borderId="34" xfId="0" applyFont="1" applyFill="1" applyBorder="1" applyAlignment="1">
      <alignment horizontal="right" vertical="top" wrapText="1"/>
    </xf>
    <xf numFmtId="0" fontId="15" fillId="8" borderId="35" xfId="0" applyFont="1" applyFill="1" applyBorder="1" applyAlignment="1">
      <alignment vertical="top" wrapText="1"/>
    </xf>
    <xf numFmtId="0" fontId="12" fillId="9" borderId="51" xfId="0" applyFont="1" applyFill="1" applyBorder="1" applyAlignment="1">
      <alignment horizontal="right" wrapText="1"/>
    </xf>
    <xf numFmtId="0" fontId="12" fillId="9" borderId="23" xfId="0" applyFont="1" applyFill="1" applyBorder="1" applyAlignment="1">
      <alignment horizontal="right" wrapText="1"/>
    </xf>
    <xf numFmtId="0" fontId="15" fillId="3" borderId="33" xfId="0" applyFont="1" applyFill="1" applyBorder="1" applyAlignment="1">
      <alignment horizontal="right" vertical="top" wrapText="1"/>
    </xf>
    <xf numFmtId="0" fontId="12" fillId="9" borderId="17" xfId="0" applyFont="1" applyFill="1" applyBorder="1" applyAlignment="1">
      <alignment horizontal="right" wrapText="1"/>
    </xf>
    <xf numFmtId="0" fontId="12" fillId="9" borderId="37" xfId="0" applyFont="1" applyFill="1" applyBorder="1" applyAlignment="1">
      <alignment horizontal="right" wrapText="1"/>
    </xf>
    <xf numFmtId="0" fontId="14" fillId="2" borderId="33" xfId="0" applyFont="1" applyFill="1" applyBorder="1" applyAlignment="1">
      <alignment horizontal="right" vertical="top" wrapText="1"/>
    </xf>
    <xf numFmtId="0" fontId="11" fillId="2" borderId="35" xfId="0" applyFont="1" applyFill="1" applyBorder="1" applyAlignment="1">
      <alignment vertical="top" wrapText="1"/>
    </xf>
    <xf numFmtId="0" fontId="10" fillId="2" borderId="51" xfId="0" applyFont="1" applyFill="1" applyBorder="1" applyAlignment="1">
      <alignment vertical="top"/>
    </xf>
    <xf numFmtId="0" fontId="4" fillId="3" borderId="33" xfId="0" applyFont="1" applyFill="1" applyBorder="1" applyAlignment="1">
      <alignment vertical="top"/>
    </xf>
    <xf numFmtId="0" fontId="6" fillId="9" borderId="51" xfId="0" applyFont="1" applyFill="1" applyBorder="1" applyAlignment="1">
      <alignment vertical="top"/>
    </xf>
    <xf numFmtId="0" fontId="15" fillId="3" borderId="48" xfId="0" applyFont="1" applyFill="1" applyBorder="1" applyAlignment="1">
      <alignment horizontal="right" vertical="top" wrapText="1"/>
    </xf>
    <xf numFmtId="0" fontId="4" fillId="3" borderId="51" xfId="0" applyFont="1" applyFill="1" applyBorder="1" applyAlignment="1">
      <alignment vertical="top"/>
    </xf>
    <xf numFmtId="0" fontId="15" fillId="3" borderId="51" xfId="0" applyFont="1" applyFill="1" applyBorder="1" applyAlignment="1">
      <alignment horizontal="right" vertical="top" wrapText="1"/>
    </xf>
    <xf numFmtId="0" fontId="15" fillId="3" borderId="23" xfId="0" applyFont="1" applyFill="1" applyBorder="1" applyAlignment="1">
      <alignment horizontal="right" vertical="top" wrapText="1"/>
    </xf>
    <xf numFmtId="0" fontId="2" fillId="4" borderId="6" xfId="0" applyFont="1" applyFill="1" applyBorder="1" applyAlignment="1">
      <alignment horizontal="center" vertical="top" wrapText="1"/>
    </xf>
    <xf numFmtId="0" fontId="2" fillId="4" borderId="24" xfId="0" applyFont="1" applyFill="1" applyBorder="1" applyAlignment="1">
      <alignment horizontal="center" vertical="top" wrapText="1"/>
    </xf>
    <xf numFmtId="0" fontId="2" fillId="4" borderId="1" xfId="0" applyFont="1" applyFill="1" applyBorder="1" applyAlignment="1">
      <alignment horizontal="center" vertical="top" wrapText="1"/>
    </xf>
    <xf numFmtId="0" fontId="2" fillId="4" borderId="15" xfId="0" applyFont="1" applyFill="1" applyBorder="1" applyAlignment="1">
      <alignment horizontal="center" vertical="top" wrapText="1"/>
    </xf>
    <xf numFmtId="0" fontId="1" fillId="6" borderId="1" xfId="0" applyFont="1" applyFill="1" applyBorder="1" applyAlignment="1" applyProtection="1">
      <alignment vertical="top" wrapText="1"/>
      <protection locked="0"/>
    </xf>
    <xf numFmtId="0" fontId="1" fillId="6" borderId="1" xfId="0" applyFont="1" applyFill="1" applyBorder="1" applyAlignment="1">
      <alignment vertical="top" wrapText="1"/>
    </xf>
    <xf numFmtId="0" fontId="2" fillId="6" borderId="3" xfId="0" applyFont="1" applyFill="1" applyBorder="1" applyAlignment="1">
      <alignment horizontal="center" vertical="top"/>
    </xf>
    <xf numFmtId="0" fontId="2" fillId="6" borderId="4" xfId="0" applyFont="1" applyFill="1" applyBorder="1" applyAlignment="1">
      <alignment horizontal="center" vertical="top"/>
    </xf>
    <xf numFmtId="0" fontId="2" fillId="4" borderId="3" xfId="0" applyFont="1" applyFill="1" applyBorder="1" applyAlignment="1">
      <alignment horizontal="center" vertical="top" wrapText="1"/>
    </xf>
    <xf numFmtId="0" fontId="2" fillId="4" borderId="19" xfId="0" applyFont="1" applyFill="1" applyBorder="1" applyAlignment="1">
      <alignment horizontal="center" vertical="top" wrapText="1"/>
    </xf>
    <xf numFmtId="0" fontId="1" fillId="4" borderId="1" xfId="0" applyFont="1" applyFill="1" applyBorder="1" applyAlignment="1">
      <alignment vertical="top" wrapText="1"/>
    </xf>
    <xf numFmtId="0" fontId="1" fillId="4" borderId="20" xfId="0" applyFont="1" applyFill="1" applyBorder="1" applyAlignment="1">
      <alignment vertical="top" wrapText="1"/>
    </xf>
    <xf numFmtId="0" fontId="1" fillId="4" borderId="15" xfId="0" applyFont="1" applyFill="1" applyBorder="1" applyAlignment="1" applyProtection="1">
      <alignment vertical="top" wrapText="1"/>
      <protection locked="0"/>
    </xf>
    <xf numFmtId="0" fontId="1" fillId="4" borderId="18" xfId="0" applyFont="1" applyFill="1" applyBorder="1" applyAlignment="1" applyProtection="1">
      <alignment vertical="top" wrapText="1"/>
      <protection locked="0"/>
    </xf>
    <xf numFmtId="0" fontId="0" fillId="0" borderId="16" xfId="0" applyBorder="1" applyAlignment="1">
      <alignment vertical="top" wrapText="1"/>
    </xf>
    <xf numFmtId="0" fontId="0" fillId="0" borderId="16" xfId="0" applyBorder="1" applyAlignment="1">
      <alignment vertical="top"/>
    </xf>
    <xf numFmtId="0" fontId="0" fillId="0" borderId="17" xfId="0" applyBorder="1" applyAlignment="1">
      <alignment vertical="top"/>
    </xf>
    <xf numFmtId="0" fontId="0" fillId="0" borderId="26" xfId="0" applyBorder="1" applyAlignment="1">
      <alignment vertical="top" wrapText="1"/>
    </xf>
    <xf numFmtId="0" fontId="0" fillId="0" borderId="27" xfId="0" applyBorder="1" applyAlignment="1">
      <alignment vertical="top"/>
    </xf>
    <xf numFmtId="0" fontId="0" fillId="0" borderId="28" xfId="0" applyBorder="1" applyAlignment="1">
      <alignment vertical="top"/>
    </xf>
    <xf numFmtId="0" fontId="0" fillId="0" borderId="14" xfId="0" applyBorder="1" applyAlignment="1">
      <alignment vertical="top" wrapText="1"/>
    </xf>
    <xf numFmtId="0" fontId="0" fillId="0" borderId="17" xfId="0" applyBorder="1" applyAlignment="1">
      <alignment vertical="top" wrapText="1"/>
    </xf>
    <xf numFmtId="0" fontId="6" fillId="9" borderId="52" xfId="0" applyFont="1" applyFill="1" applyBorder="1" applyAlignment="1">
      <alignment horizontal="left" vertical="top"/>
    </xf>
    <xf numFmtId="0" fontId="6" fillId="9" borderId="42" xfId="0" applyFont="1" applyFill="1" applyBorder="1" applyAlignment="1">
      <alignment horizontal="left" vertical="top"/>
    </xf>
    <xf numFmtId="0" fontId="6" fillId="9" borderId="53" xfId="0" applyFont="1" applyFill="1" applyBorder="1" applyAlignment="1">
      <alignment horizontal="left" vertical="top"/>
    </xf>
    <xf numFmtId="0" fontId="4" fillId="3" borderId="47" xfId="0" applyFont="1" applyFill="1" applyBorder="1" applyAlignment="1">
      <alignment horizontal="left" vertical="top"/>
    </xf>
    <xf numFmtId="0" fontId="0" fillId="0" borderId="21" xfId="0" applyBorder="1" applyAlignment="1">
      <alignment horizontal="left" vertical="top"/>
    </xf>
    <xf numFmtId="0" fontId="0" fillId="0" borderId="50" xfId="0" applyBorder="1" applyAlignment="1">
      <alignment horizontal="left" vertical="top"/>
    </xf>
    <xf numFmtId="0" fontId="6" fillId="9" borderId="25" xfId="0" applyFont="1" applyFill="1" applyBorder="1" applyAlignment="1">
      <alignment horizontal="left" vertical="top"/>
    </xf>
    <xf numFmtId="0" fontId="0" fillId="0" borderId="45" xfId="0" applyBorder="1" applyAlignment="1">
      <alignment horizontal="left" vertical="top"/>
    </xf>
    <xf numFmtId="0" fontId="0" fillId="0" borderId="49" xfId="0" applyBorder="1" applyAlignment="1">
      <alignment horizontal="left" vertical="top"/>
    </xf>
    <xf numFmtId="0" fontId="2" fillId="6" borderId="6" xfId="0" applyFont="1" applyFill="1" applyBorder="1" applyAlignment="1">
      <alignment horizontal="center" vertical="top"/>
    </xf>
    <xf numFmtId="0" fontId="2" fillId="6" borderId="10" xfId="0" applyFont="1" applyFill="1" applyBorder="1" applyAlignment="1">
      <alignment horizontal="center" vertical="top"/>
    </xf>
    <xf numFmtId="0" fontId="2" fillId="6" borderId="30" xfId="0" applyFont="1" applyFill="1" applyBorder="1" applyAlignment="1">
      <alignment horizontal="center" vertical="top"/>
    </xf>
    <xf numFmtId="0" fontId="10" fillId="2" borderId="41" xfId="0" applyFont="1" applyFill="1" applyBorder="1" applyAlignment="1">
      <alignment horizontal="left" vertical="top"/>
    </xf>
    <xf numFmtId="0" fontId="10" fillId="2" borderId="42" xfId="0" applyFont="1" applyFill="1" applyBorder="1" applyAlignment="1">
      <alignment horizontal="left" vertical="top"/>
    </xf>
    <xf numFmtId="0" fontId="10" fillId="2" borderId="53" xfId="0" applyFont="1" applyFill="1" applyBorder="1" applyAlignment="1">
      <alignment horizontal="left" vertical="top"/>
    </xf>
    <xf numFmtId="0" fontId="6" fillId="9" borderId="44" xfId="0" applyFont="1" applyFill="1" applyBorder="1" applyAlignment="1">
      <alignment horizontal="left" vertical="top"/>
    </xf>
    <xf numFmtId="0" fontId="6" fillId="9" borderId="45" xfId="0" applyFont="1" applyFill="1" applyBorder="1" applyAlignment="1">
      <alignment horizontal="left" vertical="top"/>
    </xf>
    <xf numFmtId="0" fontId="6" fillId="9" borderId="49" xfId="0" applyFont="1" applyFill="1" applyBorder="1" applyAlignment="1">
      <alignment horizontal="left" vertical="top"/>
    </xf>
    <xf numFmtId="0" fontId="6" fillId="9" borderId="47" xfId="0" applyFont="1" applyFill="1" applyBorder="1" applyAlignment="1">
      <alignment horizontal="left" vertical="top"/>
    </xf>
    <xf numFmtId="0" fontId="6" fillId="5" borderId="44" xfId="0" applyFont="1" applyFill="1" applyBorder="1" applyAlignment="1">
      <alignment horizontal="left" vertical="top"/>
    </xf>
    <xf numFmtId="0" fontId="1" fillId="6" borderId="7" xfId="0" applyFont="1" applyFill="1" applyBorder="1" applyAlignment="1">
      <alignment horizontal="left" vertical="top" wrapText="1"/>
    </xf>
    <xf numFmtId="0" fontId="1" fillId="6" borderId="9" xfId="0" applyFont="1" applyFill="1" applyBorder="1" applyAlignment="1">
      <alignment horizontal="left" vertical="top" wrapText="1"/>
    </xf>
    <xf numFmtId="0" fontId="1" fillId="6" borderId="36" xfId="0" applyFont="1" applyFill="1" applyBorder="1" applyAlignment="1">
      <alignment horizontal="left" vertical="top" wrapText="1"/>
    </xf>
    <xf numFmtId="0" fontId="21" fillId="6" borderId="7" xfId="0" applyFont="1" applyFill="1" applyBorder="1" applyAlignment="1" applyProtection="1">
      <alignment horizontal="left" vertical="top" wrapText="1"/>
      <protection locked="0"/>
    </xf>
    <xf numFmtId="0" fontId="21" fillId="6" borderId="9" xfId="0" applyFont="1" applyFill="1" applyBorder="1" applyAlignment="1" applyProtection="1">
      <alignment horizontal="left" vertical="top" wrapText="1"/>
      <protection locked="0"/>
    </xf>
    <xf numFmtId="0" fontId="21" fillId="6" borderId="36" xfId="0" applyFont="1" applyFill="1" applyBorder="1" applyAlignment="1" applyProtection="1">
      <alignment horizontal="left" vertical="top" wrapText="1"/>
      <protection locked="0"/>
    </xf>
    <xf numFmtId="0" fontId="21" fillId="6" borderId="7" xfId="0" applyFont="1" applyFill="1" applyBorder="1" applyAlignment="1" applyProtection="1">
      <alignment vertical="top" wrapText="1"/>
      <protection locked="0"/>
    </xf>
    <xf numFmtId="0" fontId="21" fillId="6" borderId="36" xfId="0" applyFont="1" applyFill="1" applyBorder="1" applyAlignment="1" applyProtection="1">
      <alignment vertical="top" wrapText="1"/>
      <protection locked="0"/>
    </xf>
    <xf numFmtId="0" fontId="1" fillId="4" borderId="2" xfId="0" applyFont="1" applyFill="1" applyBorder="1" applyAlignment="1">
      <alignment vertical="top" wrapText="1"/>
    </xf>
    <xf numFmtId="0" fontId="1" fillId="4" borderId="5" xfId="0" applyFont="1" applyFill="1" applyBorder="1" applyAlignment="1">
      <alignment vertical="top" wrapText="1"/>
    </xf>
    <xf numFmtId="0" fontId="1" fillId="4" borderId="6" xfId="0" applyFont="1" applyFill="1" applyBorder="1" applyAlignment="1">
      <alignment vertical="top" wrapText="1"/>
    </xf>
    <xf numFmtId="0" fontId="1" fillId="4" borderId="39" xfId="0" applyFont="1" applyFill="1" applyBorder="1" applyAlignment="1" applyProtection="1">
      <alignment vertical="top" wrapText="1"/>
      <protection locked="0"/>
    </xf>
    <xf numFmtId="0" fontId="1" fillId="4" borderId="40" xfId="0" applyFont="1" applyFill="1" applyBorder="1" applyAlignment="1" applyProtection="1">
      <alignment vertical="top" wrapText="1"/>
      <protection locked="0"/>
    </xf>
    <xf numFmtId="0" fontId="1" fillId="4" borderId="24" xfId="0" applyFont="1" applyFill="1" applyBorder="1" applyAlignment="1" applyProtection="1">
      <alignment vertical="top" wrapText="1"/>
      <protection locked="0"/>
    </xf>
    <xf numFmtId="0" fontId="16" fillId="6" borderId="14" xfId="0" applyFont="1" applyFill="1" applyBorder="1" applyAlignment="1">
      <alignment vertical="top" wrapText="1"/>
    </xf>
    <xf numFmtId="0" fontId="16" fillId="6" borderId="17" xfId="0" applyFont="1" applyFill="1" applyBorder="1" applyAlignment="1">
      <alignment vertical="top" wrapText="1"/>
    </xf>
    <xf numFmtId="0" fontId="1" fillId="4" borderId="7" xfId="0" applyFont="1" applyFill="1" applyBorder="1" applyAlignment="1">
      <alignment horizontal="left" vertical="top" wrapText="1"/>
    </xf>
    <xf numFmtId="0" fontId="1" fillId="4" borderId="9" xfId="0" applyFont="1" applyFill="1" applyBorder="1" applyAlignment="1">
      <alignment horizontal="left" vertical="top" wrapText="1"/>
    </xf>
    <xf numFmtId="0" fontId="1" fillId="4" borderId="36" xfId="0" applyFont="1" applyFill="1" applyBorder="1" applyAlignment="1">
      <alignment horizontal="left" vertical="top" wrapText="1"/>
    </xf>
    <xf numFmtId="0" fontId="1" fillId="4" borderId="22" xfId="0" applyFont="1" applyFill="1" applyBorder="1" applyAlignment="1" applyProtection="1">
      <alignment horizontal="left" vertical="top" wrapText="1"/>
      <protection locked="0"/>
    </xf>
    <xf numFmtId="0" fontId="1" fillId="4" borderId="32" xfId="0" applyFont="1" applyFill="1" applyBorder="1" applyAlignment="1" applyProtection="1">
      <alignment horizontal="left" vertical="top" wrapText="1"/>
      <protection locked="0"/>
    </xf>
    <xf numFmtId="0" fontId="1" fillId="4" borderId="37" xfId="0" applyFont="1" applyFill="1" applyBorder="1" applyAlignment="1" applyProtection="1">
      <alignment horizontal="left" vertical="top" wrapText="1"/>
      <protection locked="0"/>
    </xf>
    <xf numFmtId="0" fontId="1" fillId="6" borderId="7" xfId="0" applyFont="1" applyFill="1" applyBorder="1" applyAlignment="1">
      <alignment vertical="top" wrapText="1"/>
    </xf>
    <xf numFmtId="0" fontId="1" fillId="6" borderId="9" xfId="0" applyFont="1" applyFill="1" applyBorder="1" applyAlignment="1">
      <alignment vertical="top" wrapText="1"/>
    </xf>
    <xf numFmtId="0" fontId="1" fillId="6" borderId="36" xfId="0" applyFont="1" applyFill="1" applyBorder="1" applyAlignment="1">
      <alignment vertical="top" wrapText="1"/>
    </xf>
    <xf numFmtId="0" fontId="21" fillId="6" borderId="9" xfId="0" applyFont="1" applyFill="1" applyBorder="1" applyAlignment="1" applyProtection="1">
      <alignment vertical="top" wrapText="1"/>
      <protection locked="0"/>
    </xf>
    <xf numFmtId="0" fontId="1" fillId="4" borderId="7" xfId="0" applyFont="1" applyFill="1" applyBorder="1" applyAlignment="1">
      <alignment vertical="top" wrapText="1"/>
    </xf>
    <xf numFmtId="0" fontId="1" fillId="4" borderId="9" xfId="0" applyFont="1" applyFill="1" applyBorder="1" applyAlignment="1">
      <alignment vertical="top" wrapText="1"/>
    </xf>
    <xf numFmtId="0" fontId="1" fillId="4" borderId="36" xfId="0" applyFont="1" applyFill="1" applyBorder="1" applyAlignment="1">
      <alignment vertical="top" wrapText="1"/>
    </xf>
    <xf numFmtId="0" fontId="1" fillId="4" borderId="22" xfId="0" applyFont="1" applyFill="1" applyBorder="1" applyAlignment="1" applyProtection="1">
      <alignment vertical="top" wrapText="1"/>
      <protection locked="0"/>
    </xf>
    <xf numFmtId="0" fontId="1" fillId="4" borderId="32" xfId="0" applyFont="1" applyFill="1" applyBorder="1" applyAlignment="1" applyProtection="1">
      <alignment vertical="top" wrapText="1"/>
      <protection locked="0"/>
    </xf>
    <xf numFmtId="0" fontId="1" fillId="4" borderId="37" xfId="0" applyFont="1" applyFill="1" applyBorder="1" applyAlignment="1" applyProtection="1">
      <alignment vertical="top" wrapText="1"/>
      <protection locked="0"/>
    </xf>
    <xf numFmtId="0" fontId="21" fillId="6" borderId="14" xfId="0" applyFont="1" applyFill="1" applyBorder="1" applyAlignment="1">
      <alignment vertical="top" wrapText="1"/>
    </xf>
    <xf numFmtId="0" fontId="21" fillId="6" borderId="16" xfId="0" applyFont="1" applyFill="1" applyBorder="1" applyAlignment="1">
      <alignment vertical="top" wrapText="1"/>
    </xf>
    <xf numFmtId="0" fontId="21" fillId="6" borderId="38" xfId="0" applyFont="1" applyFill="1" applyBorder="1" applyAlignment="1">
      <alignment vertical="top" wrapText="1"/>
    </xf>
    <xf numFmtId="0" fontId="21" fillId="6" borderId="7" xfId="0" applyFont="1" applyFill="1" applyBorder="1" applyAlignment="1" applyProtection="1">
      <alignment vertical="top"/>
      <protection locked="0"/>
    </xf>
    <xf numFmtId="0" fontId="21" fillId="6" borderId="9" xfId="0" applyFont="1" applyFill="1" applyBorder="1" applyAlignment="1" applyProtection="1">
      <alignment vertical="top"/>
      <protection locked="0"/>
    </xf>
    <xf numFmtId="0" fontId="21" fillId="6" borderId="8" xfId="0" applyFont="1" applyFill="1" applyBorder="1" applyAlignment="1" applyProtection="1">
      <alignment vertical="top"/>
      <protection locked="0"/>
    </xf>
    <xf numFmtId="0" fontId="21" fillId="6" borderId="7" xfId="0" applyFont="1" applyFill="1" applyBorder="1" applyAlignment="1" applyProtection="1">
      <alignment horizontal="left" vertical="top"/>
      <protection locked="0"/>
    </xf>
    <xf numFmtId="0" fontId="21" fillId="6" borderId="36" xfId="0" applyFont="1" applyFill="1" applyBorder="1" applyAlignment="1" applyProtection="1">
      <alignment horizontal="left" vertical="top"/>
      <protection locked="0"/>
    </xf>
    <xf numFmtId="0" fontId="4" fillId="3" borderId="52" xfId="0" applyFont="1" applyFill="1" applyBorder="1" applyAlignment="1">
      <alignment horizontal="left" vertical="top"/>
    </xf>
    <xf numFmtId="0" fontId="0" fillId="0" borderId="42" xfId="0" applyBorder="1" applyAlignment="1">
      <alignment horizontal="left" vertical="top"/>
    </xf>
    <xf numFmtId="0" fontId="0" fillId="0" borderId="53" xfId="0" applyBorder="1" applyAlignment="1">
      <alignment horizontal="left" vertical="top"/>
    </xf>
    <xf numFmtId="0" fontId="10" fillId="2" borderId="52" xfId="0" applyFont="1" applyFill="1" applyBorder="1" applyAlignment="1">
      <alignment horizontal="left" vertical="top"/>
    </xf>
    <xf numFmtId="0" fontId="0" fillId="0" borderId="29" xfId="0" applyBorder="1" applyAlignment="1">
      <alignment horizontal="left" vertical="top" wrapText="1"/>
    </xf>
    <xf numFmtId="0" fontId="0" fillId="0" borderId="31" xfId="0" applyBorder="1" applyAlignment="1">
      <alignment horizontal="left" vertical="top" wrapText="1"/>
    </xf>
    <xf numFmtId="0" fontId="2" fillId="6" borderId="1" xfId="0" applyFont="1" applyFill="1" applyBorder="1" applyAlignment="1">
      <alignment horizontal="center" vertical="top"/>
    </xf>
    <xf numFmtId="0" fontId="0" fillId="0" borderId="1" xfId="0" applyBorder="1" applyAlignment="1">
      <alignment vertical="top" wrapText="1"/>
    </xf>
    <xf numFmtId="0" fontId="0" fillId="0" borderId="20" xfId="0" applyBorder="1" applyAlignment="1">
      <alignment vertical="top" wrapText="1"/>
    </xf>
    <xf numFmtId="0" fontId="0" fillId="0" borderId="15" xfId="0" applyBorder="1" applyAlignment="1" applyProtection="1">
      <alignment vertical="top" wrapText="1"/>
      <protection locked="0"/>
    </xf>
    <xf numFmtId="0" fontId="0" fillId="0" borderId="1" xfId="0" applyBorder="1" applyAlignment="1" applyProtection="1">
      <alignment vertical="top" wrapText="1"/>
      <protection locked="0"/>
    </xf>
    <xf numFmtId="0" fontId="0" fillId="0" borderId="20" xfId="0" applyBorder="1" applyAlignment="1" applyProtection="1">
      <alignment vertical="top" wrapText="1"/>
      <protection locked="0"/>
    </xf>
    <xf numFmtId="0" fontId="10" fillId="2" borderId="41" xfId="0" applyFont="1" applyFill="1" applyBorder="1" applyAlignment="1">
      <alignment horizontal="center" vertical="top"/>
    </xf>
    <xf numFmtId="0" fontId="10" fillId="2" borderId="42" xfId="0" applyFont="1" applyFill="1" applyBorder="1" applyAlignment="1">
      <alignment horizontal="center" vertical="top"/>
    </xf>
    <xf numFmtId="0" fontId="10" fillId="2" borderId="43" xfId="0" applyFont="1" applyFill="1" applyBorder="1" applyAlignment="1">
      <alignment horizontal="center" vertical="top"/>
    </xf>
    <xf numFmtId="0" fontId="18" fillId="5" borderId="44" xfId="0" applyFont="1" applyFill="1" applyBorder="1" applyAlignment="1">
      <alignment horizontal="left" vertical="top"/>
    </xf>
    <xf numFmtId="0" fontId="18" fillId="5" borderId="45" xfId="0" applyFont="1" applyFill="1" applyBorder="1" applyAlignment="1">
      <alignment horizontal="left" vertical="top"/>
    </xf>
    <xf numFmtId="0" fontId="18" fillId="5" borderId="46" xfId="0" applyFont="1" applyFill="1" applyBorder="1" applyAlignment="1">
      <alignment horizontal="left" vertical="top"/>
    </xf>
    <xf numFmtId="0" fontId="0" fillId="0" borderId="46" xfId="0" applyBorder="1" applyAlignment="1">
      <alignment horizontal="left" vertical="top"/>
    </xf>
    <xf numFmtId="0" fontId="1" fillId="6" borderId="20" xfId="0" applyFont="1" applyFill="1" applyBorder="1" applyAlignment="1">
      <alignment vertical="top" wrapText="1"/>
    </xf>
    <xf numFmtId="0" fontId="1" fillId="6" borderId="20" xfId="0" applyFont="1" applyFill="1" applyBorder="1" applyAlignment="1" applyProtection="1">
      <alignment vertical="top" wrapText="1"/>
      <protection locked="0"/>
    </xf>
    <xf numFmtId="0" fontId="12" fillId="9" borderId="43" xfId="0" applyFont="1" applyFill="1" applyBorder="1" applyAlignment="1">
      <alignment horizontal="right" wrapText="1"/>
    </xf>
    <xf numFmtId="0" fontId="6" fillId="9" borderId="38" xfId="0" applyFont="1" applyFill="1" applyBorder="1" applyAlignment="1">
      <alignment vertical="top"/>
    </xf>
    <xf numFmtId="0" fontId="6" fillId="9" borderId="6" xfId="0" applyFont="1" applyFill="1" applyBorder="1" applyAlignment="1">
      <alignment horizontal="left" vertical="top"/>
    </xf>
    <xf numFmtId="0" fontId="0" fillId="0" borderId="54" xfId="0" applyBorder="1" applyAlignment="1">
      <alignment horizontal="left" vertical="top"/>
    </xf>
    <xf numFmtId="0" fontId="0" fillId="0" borderId="10" xfId="0" applyBorder="1" applyAlignment="1">
      <alignment horizontal="left" vertical="top"/>
    </xf>
  </cellXfs>
  <cellStyles count="1">
    <cellStyle name="Normal" xfId="0" builtinId="0"/>
  </cellStyles>
  <dxfs count="0"/>
  <tableStyles count="0" defaultTableStyle="TableStyleMedium9"/>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c:lang val="fr-FR"/>
  <c:style val="18"/>
  <c:chart>
    <c:plotArea>
      <c:layout/>
      <c:radarChart>
        <c:radarStyle val="marker"/>
        <c:ser>
          <c:idx val="0"/>
          <c:order val="0"/>
          <c:marker>
            <c:symbol val="none"/>
          </c:marker>
          <c:cat>
            <c:strRef>
              <c:f>'Household index (full)'!$D$77:$D$81</c:f>
              <c:strCache>
                <c:ptCount val="5"/>
                <c:pt idx="0">
                  <c:v>Livelihood Viability</c:v>
                </c:pt>
                <c:pt idx="1">
                  <c:v>Social and institutional Capability</c:v>
                </c:pt>
                <c:pt idx="2">
                  <c:v>Environment integrity</c:v>
                </c:pt>
                <c:pt idx="3">
                  <c:v>Innovation potential</c:v>
                </c:pt>
                <c:pt idx="4">
                  <c:v>Contingency resources</c:v>
                </c:pt>
              </c:strCache>
            </c:strRef>
          </c:cat>
          <c:val>
            <c:numRef>
              <c:f>'Household index (full)'!$E$77:$E$81</c:f>
              <c:numCache>
                <c:formatCode>General</c:formatCode>
                <c:ptCount val="5"/>
                <c:pt idx="0">
                  <c:v>-16</c:v>
                </c:pt>
                <c:pt idx="1">
                  <c:v>-2</c:v>
                </c:pt>
                <c:pt idx="2">
                  <c:v>-4</c:v>
                </c:pt>
                <c:pt idx="3">
                  <c:v>-5</c:v>
                </c:pt>
                <c:pt idx="4">
                  <c:v>-5</c:v>
                </c:pt>
              </c:numCache>
            </c:numRef>
          </c:val>
        </c:ser>
        <c:axId val="74741248"/>
        <c:axId val="74743168"/>
      </c:radarChart>
      <c:catAx>
        <c:axId val="74741248"/>
        <c:scaling>
          <c:orientation val="minMax"/>
        </c:scaling>
        <c:axPos val="b"/>
        <c:majorGridlines/>
        <c:numFmt formatCode="General" sourceLinked="0"/>
        <c:tickLblPos val="nextTo"/>
        <c:crossAx val="74743168"/>
        <c:crosses val="autoZero"/>
        <c:auto val="1"/>
        <c:lblAlgn val="ctr"/>
        <c:lblOffset val="100"/>
      </c:catAx>
      <c:valAx>
        <c:axId val="74743168"/>
        <c:scaling>
          <c:orientation val="minMax"/>
        </c:scaling>
        <c:axPos val="l"/>
        <c:majorGridlines/>
        <c:numFmt formatCode="General" sourceLinked="1"/>
        <c:majorTickMark val="cross"/>
        <c:tickLblPos val="nextTo"/>
        <c:crossAx val="74741248"/>
        <c:crosses val="autoZero"/>
        <c:crossBetween val="between"/>
      </c:valAx>
    </c:plotArea>
    <c:plotVisOnly val="1"/>
    <c:dispBlanksAs val="gap"/>
  </c:chart>
  <c:printSettings>
    <c:headerFooter/>
    <c:pageMargins b="1" l="0.75000000000000033" r="0.75000000000000033" t="1" header="0.5" footer="0.5"/>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fr-FR"/>
  <c:style val="18"/>
  <c:chart>
    <c:plotArea>
      <c:layout/>
      <c:radarChart>
        <c:radarStyle val="marker"/>
        <c:ser>
          <c:idx val="0"/>
          <c:order val="0"/>
          <c:marker>
            <c:symbol val="none"/>
          </c:marker>
          <c:cat>
            <c:strRef>
              <c:f>'Household index (short)'!$D$77:$D$81</c:f>
              <c:strCache>
                <c:ptCount val="5"/>
                <c:pt idx="0">
                  <c:v>Livelihood Viability</c:v>
                </c:pt>
                <c:pt idx="1">
                  <c:v>Social and institutional Capability</c:v>
                </c:pt>
                <c:pt idx="2">
                  <c:v>Environment integrity</c:v>
                </c:pt>
                <c:pt idx="3">
                  <c:v>Innovation potential</c:v>
                </c:pt>
                <c:pt idx="4">
                  <c:v>Contingency resources</c:v>
                </c:pt>
              </c:strCache>
            </c:strRef>
          </c:cat>
          <c:val>
            <c:numRef>
              <c:f>'Household index (short)'!$E$77:$E$81</c:f>
              <c:numCache>
                <c:formatCode>General</c:formatCode>
                <c:ptCount val="5"/>
                <c:pt idx="0">
                  <c:v>0</c:v>
                </c:pt>
                <c:pt idx="1">
                  <c:v>0</c:v>
                </c:pt>
                <c:pt idx="2">
                  <c:v>0</c:v>
                </c:pt>
                <c:pt idx="3">
                  <c:v>0</c:v>
                </c:pt>
                <c:pt idx="4">
                  <c:v>0</c:v>
                </c:pt>
              </c:numCache>
            </c:numRef>
          </c:val>
        </c:ser>
        <c:axId val="75154176"/>
        <c:axId val="75155712"/>
      </c:radarChart>
      <c:catAx>
        <c:axId val="75154176"/>
        <c:scaling>
          <c:orientation val="minMax"/>
        </c:scaling>
        <c:axPos val="b"/>
        <c:majorGridlines/>
        <c:numFmt formatCode="General" sourceLinked="0"/>
        <c:tickLblPos val="nextTo"/>
        <c:crossAx val="75155712"/>
        <c:crosses val="autoZero"/>
        <c:auto val="1"/>
        <c:lblAlgn val="ctr"/>
        <c:lblOffset val="100"/>
      </c:catAx>
      <c:valAx>
        <c:axId val="75155712"/>
        <c:scaling>
          <c:orientation val="minMax"/>
        </c:scaling>
        <c:axPos val="l"/>
        <c:majorGridlines/>
        <c:numFmt formatCode="General" sourceLinked="1"/>
        <c:majorTickMark val="cross"/>
        <c:tickLblPos val="nextTo"/>
        <c:crossAx val="75154176"/>
        <c:crosses val="autoZero"/>
        <c:crossBetween val="between"/>
      </c:valAx>
    </c:plotArea>
    <c:plotVisOnly val="1"/>
    <c:dispBlanksAs val="gap"/>
  </c:chart>
  <c:printSettings>
    <c:headerFooter/>
    <c:pageMargins b="1" l="0.75000000000000033" r="0.75000000000000033" t="1" header="0.5" footer="0.5"/>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lang val="fr-FR"/>
  <c:style val="18"/>
  <c:chart>
    <c:plotArea>
      <c:layout/>
      <c:radarChart>
        <c:radarStyle val="marker"/>
        <c:ser>
          <c:idx val="0"/>
          <c:order val="0"/>
          <c:marker>
            <c:symbol val="none"/>
          </c:marker>
          <c:cat>
            <c:strRef>
              <c:f>'Community index'!$B$38:$B$42</c:f>
              <c:strCache>
                <c:ptCount val="5"/>
                <c:pt idx="0">
                  <c:v>Economic dynamics</c:v>
                </c:pt>
                <c:pt idx="1">
                  <c:v>Social and institutional Capability</c:v>
                </c:pt>
                <c:pt idx="2">
                  <c:v>Environment integrity</c:v>
                </c:pt>
                <c:pt idx="3">
                  <c:v>Innovation potential</c:v>
                </c:pt>
                <c:pt idx="4">
                  <c:v>Contingency resources</c:v>
                </c:pt>
              </c:strCache>
            </c:strRef>
          </c:cat>
          <c:val>
            <c:numRef>
              <c:f>'Community index'!$E$38:$E$42</c:f>
              <c:numCache>
                <c:formatCode>General</c:formatCode>
                <c:ptCount val="5"/>
                <c:pt idx="0">
                  <c:v>0</c:v>
                </c:pt>
                <c:pt idx="1">
                  <c:v>-5</c:v>
                </c:pt>
                <c:pt idx="2">
                  <c:v>-4</c:v>
                </c:pt>
                <c:pt idx="3">
                  <c:v>-3</c:v>
                </c:pt>
                <c:pt idx="4">
                  <c:v>-2</c:v>
                </c:pt>
              </c:numCache>
            </c:numRef>
          </c:val>
        </c:ser>
        <c:axId val="75335552"/>
        <c:axId val="75337088"/>
      </c:radarChart>
      <c:catAx>
        <c:axId val="75335552"/>
        <c:scaling>
          <c:orientation val="minMax"/>
        </c:scaling>
        <c:axPos val="b"/>
        <c:majorGridlines/>
        <c:numFmt formatCode="General" sourceLinked="0"/>
        <c:tickLblPos val="nextTo"/>
        <c:crossAx val="75337088"/>
        <c:crosses val="autoZero"/>
        <c:auto val="1"/>
        <c:lblAlgn val="ctr"/>
        <c:lblOffset val="100"/>
      </c:catAx>
      <c:valAx>
        <c:axId val="75337088"/>
        <c:scaling>
          <c:orientation val="minMax"/>
        </c:scaling>
        <c:axPos val="l"/>
        <c:majorGridlines/>
        <c:numFmt formatCode="General" sourceLinked="1"/>
        <c:majorTickMark val="cross"/>
        <c:tickLblPos val="nextTo"/>
        <c:crossAx val="75335552"/>
        <c:crosses val="autoZero"/>
        <c:crossBetween val="between"/>
      </c:valAx>
    </c:plotArea>
    <c:plotVisOnly val="1"/>
    <c:dispBlanksAs val="gap"/>
  </c:chart>
  <c:printSettings>
    <c:headerFooter/>
    <c:pageMargins b="1" l="0.75000000000000033" r="0.75000000000000033" t="1" header="0.5" footer="0.5"/>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1</xdr:col>
      <xdr:colOff>797560</xdr:colOff>
      <xdr:row>74</xdr:row>
      <xdr:rowOff>149860</xdr:rowOff>
    </xdr:from>
    <xdr:to>
      <xdr:col>1</xdr:col>
      <xdr:colOff>3020060</xdr:colOff>
      <xdr:row>92</xdr:row>
      <xdr:rowOff>15240</xdr:rowOff>
    </xdr:to>
    <xdr:graphicFrame macro="">
      <xdr:nvGraphicFramePr>
        <xdr:cNvPr id="3" name="Graphique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4838700</xdr:colOff>
      <xdr:row>74</xdr:row>
      <xdr:rowOff>149860</xdr:rowOff>
    </xdr:from>
    <xdr:to>
      <xdr:col>1</xdr:col>
      <xdr:colOff>3020060</xdr:colOff>
      <xdr:row>94</xdr:row>
      <xdr:rowOff>76200</xdr:rowOff>
    </xdr:to>
    <xdr:graphicFrame macro="">
      <xdr:nvGraphicFramePr>
        <xdr:cNvPr id="2" name="Graphique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1178560</xdr:colOff>
      <xdr:row>36</xdr:row>
      <xdr:rowOff>0</xdr:rowOff>
    </xdr:from>
    <xdr:to>
      <xdr:col>0</xdr:col>
      <xdr:colOff>3787140</xdr:colOff>
      <xdr:row>52</xdr:row>
      <xdr:rowOff>170180</xdr:rowOff>
    </xdr:to>
    <xdr:graphicFrame macro="">
      <xdr:nvGraphicFramePr>
        <xdr:cNvPr id="2" name="Graphique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1:AP82"/>
  <sheetViews>
    <sheetView zoomScaleNormal="100" zoomScalePageLayoutView="50" workbookViewId="0"/>
  </sheetViews>
  <sheetFormatPr baseColWidth="10" defaultRowHeight="14.4"/>
  <cols>
    <col min="1" max="1" width="74.77734375" style="15" customWidth="1"/>
    <col min="2" max="2" width="50.21875" style="2" customWidth="1"/>
    <col min="3" max="3" width="4.44140625" style="53" customWidth="1"/>
    <col min="4" max="4" width="27.33203125" style="2" customWidth="1"/>
    <col min="5" max="5" width="4.109375" style="1" bestFit="1" customWidth="1"/>
    <col min="6" max="6" width="8.33203125" style="19" bestFit="1" customWidth="1"/>
    <col min="7" max="7" width="4.44140625" style="21" bestFit="1" customWidth="1"/>
    <col min="8" max="42" width="11.21875" style="21"/>
  </cols>
  <sheetData>
    <row r="1" spans="1:7" ht="26.4" thickBot="1">
      <c r="A1" s="64" t="s">
        <v>166</v>
      </c>
      <c r="B1" s="105" t="s">
        <v>166</v>
      </c>
      <c r="C1" s="106"/>
      <c r="D1" s="106"/>
      <c r="E1" s="107"/>
      <c r="F1" s="62" t="s">
        <v>97</v>
      </c>
      <c r="G1" s="63">
        <f>G2+G35+G45+G54+G65</f>
        <v>-32</v>
      </c>
    </row>
    <row r="2" spans="1:7" ht="21.6" thickBot="1">
      <c r="A2" s="65" t="s">
        <v>133</v>
      </c>
      <c r="B2" s="96" t="s">
        <v>133</v>
      </c>
      <c r="C2" s="97"/>
      <c r="D2" s="97"/>
      <c r="E2" s="98"/>
      <c r="F2" s="69" t="s">
        <v>97</v>
      </c>
      <c r="G2" s="70">
        <f>G3+G10+G20+G25+G30</f>
        <v>-16</v>
      </c>
    </row>
    <row r="3" spans="1:7" ht="15" thickBot="1">
      <c r="A3" s="66" t="s">
        <v>134</v>
      </c>
      <c r="B3" s="93" t="s">
        <v>134</v>
      </c>
      <c r="C3" s="94"/>
      <c r="D3" s="94"/>
      <c r="E3" s="95"/>
      <c r="F3" s="60" t="s">
        <v>160</v>
      </c>
      <c r="G3" s="61">
        <f>SUM(C5:C9)-SUM(E5:E9)</f>
        <v>-3</v>
      </c>
    </row>
    <row r="4" spans="1:7" ht="16.05" customHeight="1">
      <c r="A4" s="85" t="s">
        <v>155</v>
      </c>
      <c r="B4" s="102" t="s">
        <v>119</v>
      </c>
      <c r="C4" s="103"/>
      <c r="D4" s="71" t="s">
        <v>120</v>
      </c>
      <c r="E4" s="72"/>
    </row>
    <row r="5" spans="1:7" ht="73.95" customHeight="1">
      <c r="A5" s="86"/>
      <c r="B5" s="11" t="s">
        <v>51</v>
      </c>
      <c r="C5" s="48"/>
      <c r="D5" s="10" t="s">
        <v>106</v>
      </c>
      <c r="E5" s="33">
        <v>1</v>
      </c>
    </row>
    <row r="6" spans="1:7" ht="33" customHeight="1">
      <c r="A6" s="86"/>
      <c r="B6" s="3" t="s">
        <v>123</v>
      </c>
      <c r="C6" s="48"/>
      <c r="D6" s="4"/>
      <c r="E6" s="33"/>
    </row>
    <row r="7" spans="1:7" ht="43.2">
      <c r="A7" s="86"/>
      <c r="B7" s="3" t="s">
        <v>124</v>
      </c>
      <c r="C7" s="48"/>
      <c r="D7" s="4"/>
      <c r="E7" s="33"/>
    </row>
    <row r="8" spans="1:7" ht="46.95" customHeight="1">
      <c r="A8" s="86"/>
      <c r="B8" s="3" t="s">
        <v>145</v>
      </c>
      <c r="C8" s="48"/>
      <c r="D8" s="4" t="s">
        <v>146</v>
      </c>
      <c r="E8" s="33">
        <v>1</v>
      </c>
      <c r="F8" s="20"/>
    </row>
    <row r="9" spans="1:7" ht="58.2" customHeight="1" thickBot="1">
      <c r="A9" s="87"/>
      <c r="B9" s="23"/>
      <c r="C9" s="49"/>
      <c r="D9" s="24" t="s">
        <v>80</v>
      </c>
      <c r="E9" s="34">
        <v>1</v>
      </c>
    </row>
    <row r="10" spans="1:7" ht="15" thickBot="1">
      <c r="A10" s="27" t="s">
        <v>105</v>
      </c>
      <c r="B10" s="99" t="s">
        <v>105</v>
      </c>
      <c r="C10" s="100"/>
      <c r="D10" s="100"/>
      <c r="E10" s="101"/>
      <c r="F10" s="57" t="s">
        <v>160</v>
      </c>
      <c r="G10" s="58">
        <f>SUM(C12:C19)-SUM(E12:E19)</f>
        <v>-4</v>
      </c>
    </row>
    <row r="11" spans="1:7" ht="13.95" customHeight="1">
      <c r="A11" s="88" t="s">
        <v>156</v>
      </c>
      <c r="B11" s="104" t="s">
        <v>119</v>
      </c>
      <c r="C11" s="78"/>
      <c r="D11" s="73" t="s">
        <v>120</v>
      </c>
      <c r="E11" s="74"/>
      <c r="F11" s="20"/>
    </row>
    <row r="12" spans="1:7" ht="13.8" customHeight="1">
      <c r="A12" s="89"/>
      <c r="B12" s="28" t="s">
        <v>127</v>
      </c>
      <c r="C12" s="50"/>
      <c r="D12" s="10"/>
      <c r="E12" s="33"/>
    </row>
    <row r="13" spans="1:7" ht="41.4" customHeight="1">
      <c r="A13" s="89"/>
      <c r="B13" s="29" t="s">
        <v>149</v>
      </c>
      <c r="C13" s="48"/>
      <c r="D13" s="10" t="s">
        <v>71</v>
      </c>
      <c r="E13" s="33">
        <v>1</v>
      </c>
    </row>
    <row r="14" spans="1:7" ht="43.2">
      <c r="A14" s="89"/>
      <c r="B14" s="29"/>
      <c r="C14" s="48"/>
      <c r="D14" s="10" t="s">
        <v>92</v>
      </c>
      <c r="E14" s="33">
        <v>1</v>
      </c>
      <c r="F14" s="20"/>
    </row>
    <row r="15" spans="1:7" ht="43.2">
      <c r="A15" s="89"/>
      <c r="B15" s="29" t="s">
        <v>81</v>
      </c>
      <c r="C15" s="48"/>
      <c r="D15" s="10" t="s">
        <v>135</v>
      </c>
      <c r="E15" s="33">
        <v>1</v>
      </c>
    </row>
    <row r="16" spans="1:7" ht="13.95" customHeight="1">
      <c r="A16" s="89"/>
      <c r="B16" s="30" t="s">
        <v>114</v>
      </c>
      <c r="C16" s="50"/>
      <c r="D16" s="22"/>
      <c r="E16" s="33"/>
    </row>
    <row r="17" spans="1:42" ht="43.2">
      <c r="A17" s="89"/>
      <c r="B17" s="29" t="s">
        <v>113</v>
      </c>
      <c r="C17" s="48"/>
      <c r="D17" s="10" t="s">
        <v>112</v>
      </c>
      <c r="E17" s="33"/>
      <c r="F17" s="20"/>
    </row>
    <row r="18" spans="1:42" ht="28.8">
      <c r="A18" s="89"/>
      <c r="B18" s="31" t="s">
        <v>147</v>
      </c>
      <c r="C18" s="48"/>
      <c r="D18" s="10"/>
      <c r="E18" s="33"/>
    </row>
    <row r="19" spans="1:42" ht="72" customHeight="1" thickBot="1">
      <c r="A19" s="90"/>
      <c r="B19" s="32" t="s">
        <v>126</v>
      </c>
      <c r="C19" s="51"/>
      <c r="D19" s="24" t="s">
        <v>151</v>
      </c>
      <c r="E19" s="34">
        <v>1</v>
      </c>
    </row>
    <row r="20" spans="1:42" s="14" customFormat="1" ht="15" thickBot="1">
      <c r="A20" s="17" t="s">
        <v>137</v>
      </c>
      <c r="B20" s="108" t="s">
        <v>137</v>
      </c>
      <c r="C20" s="100"/>
      <c r="D20" s="100"/>
      <c r="E20" s="101"/>
      <c r="F20" s="57" t="s">
        <v>160</v>
      </c>
      <c r="G20" s="58">
        <f>SUM(C22:C24)-SUM(E22:E24)</f>
        <v>-3</v>
      </c>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row>
    <row r="21" spans="1:42">
      <c r="A21" s="91" t="s">
        <v>52</v>
      </c>
      <c r="B21" s="77" t="s">
        <v>119</v>
      </c>
      <c r="C21" s="78"/>
      <c r="D21" s="79" t="s">
        <v>120</v>
      </c>
      <c r="E21" s="80"/>
    </row>
    <row r="22" spans="1:42" ht="60" customHeight="1">
      <c r="A22" s="86"/>
      <c r="B22" s="76" t="s">
        <v>89</v>
      </c>
      <c r="C22" s="75"/>
      <c r="D22" s="10" t="s">
        <v>88</v>
      </c>
      <c r="E22" s="33">
        <v>1</v>
      </c>
    </row>
    <row r="23" spans="1:42" ht="34.950000000000003" customHeight="1">
      <c r="A23" s="86"/>
      <c r="B23" s="76"/>
      <c r="C23" s="75"/>
      <c r="D23" s="10" t="s">
        <v>53</v>
      </c>
      <c r="E23" s="33">
        <v>1</v>
      </c>
    </row>
    <row r="24" spans="1:42" ht="64.05" customHeight="1" thickBot="1">
      <c r="A24" s="87"/>
      <c r="B24" s="23" t="s">
        <v>54</v>
      </c>
      <c r="C24" s="49"/>
      <c r="D24" s="24" t="s">
        <v>2</v>
      </c>
      <c r="E24" s="34">
        <v>1</v>
      </c>
    </row>
    <row r="25" spans="1:42" ht="15" thickBot="1">
      <c r="A25" s="18" t="s">
        <v>107</v>
      </c>
      <c r="B25" s="112" t="s">
        <v>107</v>
      </c>
      <c r="C25" s="100"/>
      <c r="D25" s="100"/>
      <c r="E25" s="101"/>
      <c r="F25" s="57" t="s">
        <v>160</v>
      </c>
      <c r="G25" s="58">
        <f>C27+C28+C29-E27-E28-E29</f>
        <v>-3</v>
      </c>
    </row>
    <row r="26" spans="1:42">
      <c r="A26" s="91" t="s">
        <v>60</v>
      </c>
      <c r="B26" s="77" t="s">
        <v>119</v>
      </c>
      <c r="C26" s="78"/>
      <c r="D26" s="79" t="s">
        <v>120</v>
      </c>
      <c r="E26" s="80"/>
    </row>
    <row r="27" spans="1:42" ht="55.2" customHeight="1">
      <c r="A27" s="86"/>
      <c r="B27" s="11" t="s">
        <v>90</v>
      </c>
      <c r="C27" s="48"/>
      <c r="D27" s="10" t="s">
        <v>65</v>
      </c>
      <c r="E27" s="33">
        <v>1</v>
      </c>
    </row>
    <row r="28" spans="1:42" ht="57.6">
      <c r="A28" s="86"/>
      <c r="B28" s="11" t="s">
        <v>150</v>
      </c>
      <c r="C28" s="48"/>
      <c r="D28" s="10" t="s">
        <v>70</v>
      </c>
      <c r="E28" s="33">
        <v>1</v>
      </c>
    </row>
    <row r="29" spans="1:42" ht="58.2" thickBot="1">
      <c r="A29" s="87"/>
      <c r="B29" s="25" t="s">
        <v>115</v>
      </c>
      <c r="C29" s="49"/>
      <c r="D29" s="26" t="s">
        <v>61</v>
      </c>
      <c r="E29" s="34">
        <v>1</v>
      </c>
    </row>
    <row r="30" spans="1:42" s="14" customFormat="1" ht="16.05" customHeight="1" thickBot="1">
      <c r="A30" s="17" t="s">
        <v>108</v>
      </c>
      <c r="B30" s="108" t="s">
        <v>108</v>
      </c>
      <c r="C30" s="100"/>
      <c r="D30" s="100"/>
      <c r="E30" s="101"/>
      <c r="F30" s="57" t="s">
        <v>160</v>
      </c>
      <c r="G30" s="58">
        <f>SUM(C32:C34)-SUM(E32:E34)</f>
        <v>-3</v>
      </c>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row>
    <row r="31" spans="1:42">
      <c r="A31" s="91" t="s">
        <v>157</v>
      </c>
      <c r="B31" s="77" t="s">
        <v>119</v>
      </c>
      <c r="C31" s="78"/>
      <c r="D31" s="79" t="s">
        <v>120</v>
      </c>
      <c r="E31" s="80"/>
    </row>
    <row r="32" spans="1:42" ht="41.4" customHeight="1">
      <c r="A32" s="86"/>
      <c r="B32" s="11" t="s">
        <v>100</v>
      </c>
      <c r="C32" s="48"/>
      <c r="D32" s="10" t="s">
        <v>111</v>
      </c>
      <c r="E32" s="33">
        <v>1</v>
      </c>
    </row>
    <row r="33" spans="1:42" ht="72">
      <c r="A33" s="86"/>
      <c r="B33" s="11"/>
      <c r="C33" s="48"/>
      <c r="D33" s="10" t="s">
        <v>148</v>
      </c>
      <c r="E33" s="33">
        <v>1</v>
      </c>
    </row>
    <row r="34" spans="1:42" ht="88.95" customHeight="1" thickBot="1">
      <c r="A34" s="87"/>
      <c r="B34" s="23"/>
      <c r="C34" s="49" t="s">
        <v>99</v>
      </c>
      <c r="D34" s="24" t="s">
        <v>57</v>
      </c>
      <c r="E34" s="34">
        <v>1</v>
      </c>
    </row>
    <row r="35" spans="1:42" ht="21.6" thickBot="1">
      <c r="A35" s="37" t="s">
        <v>109</v>
      </c>
      <c r="B35" s="96" t="s">
        <v>109</v>
      </c>
      <c r="C35" s="97"/>
      <c r="D35" s="97"/>
      <c r="E35" s="98"/>
      <c r="F35" s="69" t="s">
        <v>97</v>
      </c>
      <c r="G35" s="70">
        <f>G36+G41</f>
        <v>-2</v>
      </c>
    </row>
    <row r="36" spans="1:42" ht="15" thickBot="1">
      <c r="A36" s="18" t="s">
        <v>153</v>
      </c>
      <c r="B36" s="112" t="s">
        <v>153</v>
      </c>
      <c r="C36" s="100"/>
      <c r="D36" s="100"/>
      <c r="E36" s="101"/>
      <c r="F36" s="57" t="s">
        <v>160</v>
      </c>
      <c r="G36" s="58">
        <f>SUM(C38:C40)-SUM(E38)</f>
        <v>0</v>
      </c>
    </row>
    <row r="37" spans="1:42">
      <c r="A37" s="91" t="s">
        <v>58</v>
      </c>
      <c r="B37" s="77" t="s">
        <v>119</v>
      </c>
      <c r="C37" s="78"/>
      <c r="D37" s="79" t="s">
        <v>120</v>
      </c>
      <c r="E37" s="80"/>
    </row>
    <row r="38" spans="1:42" ht="27.6" customHeight="1">
      <c r="A38" s="86"/>
      <c r="B38" s="11" t="s">
        <v>78</v>
      </c>
      <c r="C38" s="48"/>
      <c r="D38" s="81" t="s">
        <v>136</v>
      </c>
      <c r="E38" s="83"/>
    </row>
    <row r="39" spans="1:42" ht="43.2">
      <c r="A39" s="86"/>
      <c r="B39" s="11" t="s">
        <v>10</v>
      </c>
      <c r="C39" s="48"/>
      <c r="D39" s="81"/>
      <c r="E39" s="83"/>
    </row>
    <row r="40" spans="1:42" ht="61.05" customHeight="1" thickBot="1">
      <c r="A40" s="87"/>
      <c r="B40" s="23" t="s">
        <v>3</v>
      </c>
      <c r="C40" s="49"/>
      <c r="D40" s="82"/>
      <c r="E40" s="84"/>
    </row>
    <row r="41" spans="1:42" ht="15" thickBot="1">
      <c r="A41" s="18" t="s">
        <v>94</v>
      </c>
      <c r="B41" s="112" t="s">
        <v>94</v>
      </c>
      <c r="C41" s="100"/>
      <c r="D41" s="100"/>
      <c r="E41" s="101"/>
      <c r="F41" s="57" t="s">
        <v>160</v>
      </c>
      <c r="G41" s="58">
        <f>SUM(C43:C44)-SUM(E43:E44)</f>
        <v>-2</v>
      </c>
    </row>
    <row r="42" spans="1:42">
      <c r="A42" s="91" t="s">
        <v>158</v>
      </c>
      <c r="B42" s="77" t="s">
        <v>119</v>
      </c>
      <c r="C42" s="78"/>
      <c r="D42" s="79" t="s">
        <v>120</v>
      </c>
      <c r="E42" s="80"/>
    </row>
    <row r="43" spans="1:42" ht="49.95" customHeight="1">
      <c r="A43" s="86"/>
      <c r="B43" s="11" t="s">
        <v>77</v>
      </c>
      <c r="C43" s="48"/>
      <c r="D43" s="10" t="s">
        <v>95</v>
      </c>
      <c r="E43" s="33">
        <v>1</v>
      </c>
    </row>
    <row r="44" spans="1:42" ht="72.599999999999994" thickBot="1">
      <c r="A44" s="87"/>
      <c r="B44" s="23" t="s">
        <v>104</v>
      </c>
      <c r="C44" s="49"/>
      <c r="D44" s="24" t="s">
        <v>22</v>
      </c>
      <c r="E44" s="34">
        <v>1</v>
      </c>
    </row>
    <row r="45" spans="1:42" ht="21.6" thickBot="1">
      <c r="A45" s="37" t="s">
        <v>128</v>
      </c>
      <c r="B45" s="96" t="s">
        <v>128</v>
      </c>
      <c r="C45" s="97"/>
      <c r="D45" s="97"/>
      <c r="E45" s="98"/>
      <c r="F45" s="67" t="s">
        <v>97</v>
      </c>
      <c r="G45" s="42">
        <f>G46+G50</f>
        <v>-4</v>
      </c>
    </row>
    <row r="46" spans="1:42" s="14" customFormat="1" ht="15" thickBot="1">
      <c r="A46" s="17" t="s">
        <v>129</v>
      </c>
      <c r="B46" s="108" t="s">
        <v>129</v>
      </c>
      <c r="C46" s="100"/>
      <c r="D46" s="100"/>
      <c r="E46" s="101"/>
      <c r="F46" s="57" t="s">
        <v>160</v>
      </c>
      <c r="G46" s="58">
        <f>SUM(C48:C49)-SUM(E48:E49)</f>
        <v>-2</v>
      </c>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row>
    <row r="47" spans="1:42">
      <c r="A47" s="91" t="s">
        <v>159</v>
      </c>
      <c r="B47" s="77" t="s">
        <v>119</v>
      </c>
      <c r="C47" s="78"/>
      <c r="D47" s="79" t="s">
        <v>120</v>
      </c>
      <c r="E47" s="80"/>
    </row>
    <row r="48" spans="1:42" ht="41.4" customHeight="1">
      <c r="A48" s="86"/>
      <c r="B48" s="11" t="s">
        <v>144</v>
      </c>
      <c r="C48" s="48"/>
      <c r="D48" s="10" t="s">
        <v>116</v>
      </c>
      <c r="E48" s="33">
        <v>1</v>
      </c>
    </row>
    <row r="49" spans="1:42" ht="102" customHeight="1" thickBot="1">
      <c r="A49" s="87"/>
      <c r="B49" s="23" t="s">
        <v>72</v>
      </c>
      <c r="C49" s="49"/>
      <c r="D49" s="24" t="s">
        <v>59</v>
      </c>
      <c r="E49" s="34">
        <v>1</v>
      </c>
    </row>
    <row r="50" spans="1:42" s="14" customFormat="1" ht="15" thickBot="1">
      <c r="A50" s="17" t="s">
        <v>101</v>
      </c>
      <c r="B50" s="108" t="s">
        <v>101</v>
      </c>
      <c r="C50" s="100"/>
      <c r="D50" s="100"/>
      <c r="E50" s="101"/>
      <c r="F50" s="57" t="s">
        <v>160</v>
      </c>
      <c r="G50" s="58">
        <f>SUM(C52:C53)-SUM(E52:E53)</f>
        <v>-2</v>
      </c>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row>
    <row r="51" spans="1:42">
      <c r="A51" s="91" t="s">
        <v>55</v>
      </c>
      <c r="B51" s="77" t="s">
        <v>119</v>
      </c>
      <c r="C51" s="78"/>
      <c r="D51" s="79" t="s">
        <v>120</v>
      </c>
      <c r="E51" s="80"/>
    </row>
    <row r="52" spans="1:42" ht="85.95" customHeight="1">
      <c r="A52" s="86"/>
      <c r="B52" s="11" t="s">
        <v>4</v>
      </c>
      <c r="C52" s="52"/>
      <c r="D52" s="10" t="s">
        <v>93</v>
      </c>
      <c r="E52" s="33">
        <v>1</v>
      </c>
    </row>
    <row r="53" spans="1:42" ht="48" customHeight="1" thickBot="1">
      <c r="A53" s="87"/>
      <c r="B53" s="23"/>
      <c r="C53" s="51" t="s">
        <v>99</v>
      </c>
      <c r="D53" s="24" t="s">
        <v>69</v>
      </c>
      <c r="E53" s="34">
        <v>1</v>
      </c>
    </row>
    <row r="54" spans="1:42" ht="21.6" thickBot="1">
      <c r="A54" s="37" t="s">
        <v>102</v>
      </c>
      <c r="B54" s="96" t="s">
        <v>102</v>
      </c>
      <c r="C54" s="97"/>
      <c r="D54" s="97"/>
      <c r="E54" s="98"/>
      <c r="F54" s="59" t="s">
        <v>97</v>
      </c>
      <c r="G54" s="42">
        <f>G60+G55</f>
        <v>-5</v>
      </c>
    </row>
    <row r="55" spans="1:42" s="14" customFormat="1" ht="15" thickBot="1">
      <c r="A55" s="17" t="s">
        <v>103</v>
      </c>
      <c r="B55" s="108" t="s">
        <v>103</v>
      </c>
      <c r="C55" s="100"/>
      <c r="D55" s="100"/>
      <c r="E55" s="101"/>
      <c r="F55" s="60" t="s">
        <v>160</v>
      </c>
      <c r="G55" s="61">
        <f>SUM(C57:C59)-SUM(E57:E59)</f>
        <v>-3</v>
      </c>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row>
    <row r="56" spans="1:42">
      <c r="A56" s="91" t="s">
        <v>56</v>
      </c>
      <c r="B56" s="77" t="s">
        <v>119</v>
      </c>
      <c r="C56" s="78"/>
      <c r="D56" s="79" t="s">
        <v>120</v>
      </c>
      <c r="E56" s="80"/>
    </row>
    <row r="57" spans="1:42" ht="69" customHeight="1">
      <c r="A57" s="85"/>
      <c r="B57" s="11" t="s">
        <v>121</v>
      </c>
      <c r="C57" s="48"/>
      <c r="D57" s="10" t="s">
        <v>68</v>
      </c>
      <c r="E57" s="33">
        <v>1</v>
      </c>
    </row>
    <row r="58" spans="1:42" ht="57.6">
      <c r="A58" s="85"/>
      <c r="B58" s="11" t="s">
        <v>83</v>
      </c>
      <c r="C58" s="48"/>
      <c r="D58" s="10" t="s">
        <v>87</v>
      </c>
      <c r="E58" s="33">
        <v>1</v>
      </c>
    </row>
    <row r="59" spans="1:42" ht="72.599999999999994" thickBot="1">
      <c r="A59" s="92"/>
      <c r="B59" s="23" t="s">
        <v>154</v>
      </c>
      <c r="C59" s="49"/>
      <c r="D59" s="24" t="s">
        <v>91</v>
      </c>
      <c r="E59" s="34">
        <v>1</v>
      </c>
    </row>
    <row r="60" spans="1:42" s="14" customFormat="1" ht="15" thickBot="1">
      <c r="A60" s="17" t="s">
        <v>130</v>
      </c>
      <c r="B60" s="111" t="s">
        <v>130</v>
      </c>
      <c r="C60" s="97"/>
      <c r="D60" s="97"/>
      <c r="E60" s="98"/>
      <c r="F60" s="57" t="s">
        <v>160</v>
      </c>
      <c r="G60" s="58">
        <f>SUM(C62:C64)-SUM(E62:E64)</f>
        <v>-2</v>
      </c>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row>
    <row r="61" spans="1:42">
      <c r="A61" s="91" t="s">
        <v>66</v>
      </c>
      <c r="B61" s="77" t="s">
        <v>119</v>
      </c>
      <c r="C61" s="78"/>
      <c r="D61" s="71" t="s">
        <v>120</v>
      </c>
      <c r="E61" s="72"/>
    </row>
    <row r="62" spans="1:42" ht="55.2" customHeight="1">
      <c r="A62" s="85"/>
      <c r="B62" s="11" t="s">
        <v>64</v>
      </c>
      <c r="C62" s="48"/>
      <c r="D62" s="10" t="s">
        <v>62</v>
      </c>
      <c r="E62" s="33">
        <v>1</v>
      </c>
      <c r="F62" s="36"/>
    </row>
    <row r="63" spans="1:42" ht="43.2">
      <c r="A63" s="85"/>
      <c r="B63" s="11" t="s">
        <v>63</v>
      </c>
      <c r="C63" s="48"/>
      <c r="D63" s="10" t="s">
        <v>85</v>
      </c>
      <c r="E63" s="33">
        <v>1</v>
      </c>
      <c r="F63" s="36"/>
    </row>
    <row r="64" spans="1:42" ht="61.95" customHeight="1" thickBot="1">
      <c r="A64" s="92"/>
      <c r="B64" s="23" t="s">
        <v>125</v>
      </c>
      <c r="C64" s="49">
        <v>1</v>
      </c>
      <c r="D64" s="24" t="s">
        <v>84</v>
      </c>
      <c r="E64" s="34">
        <v>1</v>
      </c>
      <c r="F64" s="36"/>
    </row>
    <row r="65" spans="1:42" ht="21.6" thickBot="1">
      <c r="A65" s="37" t="s">
        <v>131</v>
      </c>
      <c r="B65" s="96" t="s">
        <v>131</v>
      </c>
      <c r="C65" s="97"/>
      <c r="D65" s="97"/>
      <c r="E65" s="98"/>
      <c r="F65" s="67" t="s">
        <v>96</v>
      </c>
      <c r="G65" s="42">
        <f>G66+G70</f>
        <v>-5</v>
      </c>
    </row>
    <row r="66" spans="1:42" s="14" customFormat="1" ht="15" thickBot="1">
      <c r="A66" s="17" t="s">
        <v>98</v>
      </c>
      <c r="B66" s="108" t="s">
        <v>98</v>
      </c>
      <c r="C66" s="100"/>
      <c r="D66" s="100"/>
      <c r="E66" s="101"/>
      <c r="F66" s="57" t="s">
        <v>160</v>
      </c>
      <c r="G66" s="58">
        <f>SUM(C68:C69)-SUM(E68:E69)</f>
        <v>-2</v>
      </c>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row>
    <row r="67" spans="1:42">
      <c r="A67" s="91" t="s">
        <v>50</v>
      </c>
      <c r="B67" s="77" t="s">
        <v>119</v>
      </c>
      <c r="C67" s="78"/>
      <c r="D67" s="79" t="s">
        <v>120</v>
      </c>
      <c r="E67" s="80"/>
    </row>
    <row r="68" spans="1:42" ht="69" customHeight="1">
      <c r="A68" s="85"/>
      <c r="B68" s="11" t="s">
        <v>86</v>
      </c>
      <c r="C68" s="48"/>
      <c r="D68" s="10" t="s">
        <v>74</v>
      </c>
      <c r="E68" s="33">
        <v>1</v>
      </c>
    </row>
    <row r="69" spans="1:42" ht="72.599999999999994" thickBot="1">
      <c r="A69" s="92"/>
      <c r="B69" s="23" t="s">
        <v>82</v>
      </c>
      <c r="C69" s="49"/>
      <c r="D69" s="24" t="s">
        <v>152</v>
      </c>
      <c r="E69" s="34">
        <v>1</v>
      </c>
    </row>
    <row r="70" spans="1:42" s="14" customFormat="1" ht="15" thickBot="1">
      <c r="A70" s="17" t="s">
        <v>110</v>
      </c>
      <c r="B70" s="108" t="s">
        <v>110</v>
      </c>
      <c r="C70" s="109"/>
      <c r="D70" s="109"/>
      <c r="E70" s="110"/>
      <c r="F70" s="57" t="s">
        <v>160</v>
      </c>
      <c r="G70" s="58">
        <f>SUM(C72:C74)-SUM(E72:E74)</f>
        <v>-3</v>
      </c>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row>
    <row r="71" spans="1:42">
      <c r="A71" s="91" t="s">
        <v>73</v>
      </c>
      <c r="B71" s="77" t="s">
        <v>119</v>
      </c>
      <c r="C71" s="78"/>
      <c r="D71" s="79" t="s">
        <v>120</v>
      </c>
      <c r="E71" s="80"/>
    </row>
    <row r="72" spans="1:42" ht="63" customHeight="1">
      <c r="A72" s="85"/>
      <c r="B72" s="11" t="s">
        <v>117</v>
      </c>
      <c r="C72" s="48"/>
      <c r="D72" s="10" t="s">
        <v>132</v>
      </c>
      <c r="E72" s="33">
        <v>1</v>
      </c>
    </row>
    <row r="73" spans="1:42" ht="57.6">
      <c r="A73" s="85"/>
      <c r="B73" s="11" t="s">
        <v>76</v>
      </c>
      <c r="C73" s="48"/>
      <c r="D73" s="10" t="s">
        <v>118</v>
      </c>
      <c r="E73" s="33">
        <v>1</v>
      </c>
    </row>
    <row r="74" spans="1:42" ht="88.95" customHeight="1" thickBot="1">
      <c r="A74" s="92"/>
      <c r="B74" s="23" t="s">
        <v>75</v>
      </c>
      <c r="C74" s="49"/>
      <c r="D74" s="24" t="s">
        <v>79</v>
      </c>
      <c r="E74" s="34">
        <v>1</v>
      </c>
    </row>
    <row r="76" spans="1:42">
      <c r="A76" s="16"/>
      <c r="D76" s="7" t="s">
        <v>5</v>
      </c>
      <c r="E76" s="6"/>
    </row>
    <row r="77" spans="1:42">
      <c r="A77" s="16"/>
      <c r="D77" s="5" t="s">
        <v>138</v>
      </c>
      <c r="E77" s="6">
        <f>G2</f>
        <v>-16</v>
      </c>
    </row>
    <row r="78" spans="1:42">
      <c r="A78" s="16"/>
      <c r="D78" s="5" t="s">
        <v>139</v>
      </c>
      <c r="E78" s="6">
        <f>G35</f>
        <v>-2</v>
      </c>
    </row>
    <row r="79" spans="1:42">
      <c r="A79" s="16"/>
      <c r="D79" s="5" t="s">
        <v>142</v>
      </c>
      <c r="E79" s="6">
        <f>G45</f>
        <v>-4</v>
      </c>
    </row>
    <row r="80" spans="1:42">
      <c r="A80" s="16"/>
      <c r="D80" s="5" t="s">
        <v>140</v>
      </c>
      <c r="E80" s="6">
        <f>G54</f>
        <v>-5</v>
      </c>
    </row>
    <row r="81" spans="1:5">
      <c r="A81" s="16"/>
      <c r="D81" s="5" t="s">
        <v>141</v>
      </c>
      <c r="E81" s="6">
        <f>G65</f>
        <v>-5</v>
      </c>
    </row>
    <row r="82" spans="1:5">
      <c r="A82" s="16"/>
      <c r="D82" s="8" t="s">
        <v>143</v>
      </c>
      <c r="E82" s="9">
        <f>SUM(E77:E81)</f>
        <v>-32</v>
      </c>
    </row>
  </sheetData>
  <mergeCells count="62">
    <mergeCell ref="B1:E1"/>
    <mergeCell ref="B70:E70"/>
    <mergeCell ref="B66:E66"/>
    <mergeCell ref="B65:E65"/>
    <mergeCell ref="B60:E60"/>
    <mergeCell ref="B55:E55"/>
    <mergeCell ref="B54:E54"/>
    <mergeCell ref="B50:E50"/>
    <mergeCell ref="B46:E46"/>
    <mergeCell ref="B45:E45"/>
    <mergeCell ref="B41:E41"/>
    <mergeCell ref="B36:E36"/>
    <mergeCell ref="B35:E35"/>
    <mergeCell ref="B30:E30"/>
    <mergeCell ref="B25:E25"/>
    <mergeCell ref="B20:E20"/>
    <mergeCell ref="B61:C61"/>
    <mergeCell ref="B71:C71"/>
    <mergeCell ref="B67:C67"/>
    <mergeCell ref="B3:E3"/>
    <mergeCell ref="B2:E2"/>
    <mergeCell ref="B10:E10"/>
    <mergeCell ref="B4:C4"/>
    <mergeCell ref="B26:C26"/>
    <mergeCell ref="B11:C11"/>
    <mergeCell ref="B31:C31"/>
    <mergeCell ref="B37:C37"/>
    <mergeCell ref="B47:C47"/>
    <mergeCell ref="D71:E71"/>
    <mergeCell ref="D56:E56"/>
    <mergeCell ref="D61:E61"/>
    <mergeCell ref="D67:E67"/>
    <mergeCell ref="A4:A9"/>
    <mergeCell ref="A11:A19"/>
    <mergeCell ref="A71:A74"/>
    <mergeCell ref="A47:A49"/>
    <mergeCell ref="A51:A53"/>
    <mergeCell ref="A56:A59"/>
    <mergeCell ref="A61:A64"/>
    <mergeCell ref="A67:A69"/>
    <mergeCell ref="A42:A44"/>
    <mergeCell ref="A21:A24"/>
    <mergeCell ref="A26:A29"/>
    <mergeCell ref="A31:A34"/>
    <mergeCell ref="A37:A40"/>
    <mergeCell ref="D26:E26"/>
    <mergeCell ref="D31:E31"/>
    <mergeCell ref="D37:E37"/>
    <mergeCell ref="D42:E42"/>
    <mergeCell ref="D47:E47"/>
    <mergeCell ref="D51:E51"/>
    <mergeCell ref="D38:D40"/>
    <mergeCell ref="E38:E40"/>
    <mergeCell ref="B51:C51"/>
    <mergeCell ref="B56:C56"/>
    <mergeCell ref="B42:C42"/>
    <mergeCell ref="D4:E4"/>
    <mergeCell ref="D11:E11"/>
    <mergeCell ref="C22:C23"/>
    <mergeCell ref="B22:B23"/>
    <mergeCell ref="B21:C21"/>
    <mergeCell ref="D21:E21"/>
  </mergeCells>
  <phoneticPr fontId="8" type="noConversion"/>
  <pageMargins left="0.25" right="0.25" top="0.75" bottom="0.75" header="0.3" footer="0.3"/>
  <pageSetup paperSize="9" fitToHeight="0" orientation="portrait" horizontalDpi="4294967293" verticalDpi="4294967293" r:id="rId1"/>
  <rowBreaks count="2" manualBreakCount="2">
    <brk id="21" min="1" max="4" man="1"/>
    <brk id="39" min="1" max="4" man="1"/>
  </rowBreaks>
  <drawing r:id="rId2"/>
  <extLst>
    <ext xmlns:mx="http://schemas.microsoft.com/office/mac/excel/2008/main" uri="http://schemas.microsoft.com/office/mac/excel/2008/main">
      <mx:PLV Mode="1" OnePage="0" WScale="0"/>
    </ext>
  </extLst>
</worksheet>
</file>

<file path=xl/worksheets/sheet2.xml><?xml version="1.0" encoding="utf-8"?>
<worksheet xmlns="http://schemas.openxmlformats.org/spreadsheetml/2006/main" xmlns:r="http://schemas.openxmlformats.org/officeDocument/2006/relationships">
  <sheetPr>
    <pageSetUpPr fitToPage="1"/>
  </sheetPr>
  <dimension ref="A1:AP82"/>
  <sheetViews>
    <sheetView tabSelected="1" zoomScaleNormal="100" zoomScalePageLayoutView="50" workbookViewId="0">
      <selection activeCell="H1" sqref="H1"/>
    </sheetView>
  </sheetViews>
  <sheetFormatPr baseColWidth="10" defaultRowHeight="14.4"/>
  <cols>
    <col min="1" max="1" width="80.33203125" style="15" customWidth="1"/>
    <col min="2" max="2" width="31.6640625" style="2" customWidth="1"/>
    <col min="3" max="3" width="1.88671875" style="54" bestFit="1" customWidth="1"/>
    <col min="4" max="4" width="27.33203125" style="2" customWidth="1"/>
    <col min="5" max="5" width="2.44140625" style="1" bestFit="1" customWidth="1"/>
    <col min="6" max="6" width="8.33203125" style="19" bestFit="1" customWidth="1"/>
    <col min="7" max="7" width="2.5546875" style="21" bestFit="1" customWidth="1"/>
    <col min="8" max="42" width="11.21875" style="21"/>
  </cols>
  <sheetData>
    <row r="1" spans="1:7" ht="26.4" thickBot="1">
      <c r="A1" s="64" t="s">
        <v>165</v>
      </c>
      <c r="B1" s="156" t="s">
        <v>165</v>
      </c>
      <c r="C1" s="154"/>
      <c r="D1" s="154"/>
      <c r="E1" s="155"/>
      <c r="F1" s="62" t="s">
        <v>67</v>
      </c>
      <c r="G1" s="63">
        <f>G2+G35+G45+G54+G65</f>
        <v>0</v>
      </c>
    </row>
    <row r="2" spans="1:7" ht="21.6" thickBot="1">
      <c r="A2" s="68" t="s">
        <v>133</v>
      </c>
      <c r="B2" s="153" t="s">
        <v>133</v>
      </c>
      <c r="C2" s="154"/>
      <c r="D2" s="154"/>
      <c r="E2" s="155"/>
      <c r="F2" s="69" t="s">
        <v>67</v>
      </c>
      <c r="G2" s="70">
        <f>G3+G10+G20+G25+G30</f>
        <v>0</v>
      </c>
    </row>
    <row r="3" spans="1:7" ht="15" thickBot="1">
      <c r="A3" s="17" t="s">
        <v>134</v>
      </c>
      <c r="B3" s="108" t="s">
        <v>134</v>
      </c>
      <c r="C3" s="100"/>
      <c r="D3" s="100"/>
      <c r="E3" s="101"/>
      <c r="F3" s="57" t="s">
        <v>160</v>
      </c>
      <c r="G3" s="58">
        <f>C5-E5</f>
        <v>0</v>
      </c>
    </row>
    <row r="4" spans="1:7" ht="16.05" customHeight="1">
      <c r="A4" s="91" t="s">
        <v>155</v>
      </c>
      <c r="B4" s="77" t="s">
        <v>119</v>
      </c>
      <c r="C4" s="78"/>
      <c r="D4" s="79" t="s">
        <v>120</v>
      </c>
      <c r="E4" s="80"/>
    </row>
    <row r="5" spans="1:7" ht="73.95" customHeight="1">
      <c r="A5" s="86"/>
      <c r="B5" s="135" t="s">
        <v>51</v>
      </c>
      <c r="C5" s="119">
        <v>1</v>
      </c>
      <c r="D5" s="139" t="s">
        <v>106</v>
      </c>
      <c r="E5" s="142">
        <v>1</v>
      </c>
    </row>
    <row r="6" spans="1:7" ht="33" customHeight="1">
      <c r="A6" s="86"/>
      <c r="B6" s="136"/>
      <c r="C6" s="138"/>
      <c r="D6" s="140"/>
      <c r="E6" s="143"/>
    </row>
    <row r="7" spans="1:7">
      <c r="A7" s="86"/>
      <c r="B7" s="136"/>
      <c r="C7" s="138"/>
      <c r="D7" s="140"/>
      <c r="E7" s="143"/>
    </row>
    <row r="8" spans="1:7" ht="46.95" customHeight="1">
      <c r="A8" s="86"/>
      <c r="B8" s="136"/>
      <c r="C8" s="138"/>
      <c r="D8" s="140"/>
      <c r="E8" s="143"/>
      <c r="F8" s="20"/>
    </row>
    <row r="9" spans="1:7" ht="83.4" customHeight="1" thickBot="1">
      <c r="A9" s="87"/>
      <c r="B9" s="137"/>
      <c r="C9" s="120"/>
      <c r="D9" s="141"/>
      <c r="E9" s="144"/>
    </row>
    <row r="10" spans="1:7" ht="15" thickBot="1">
      <c r="A10" s="27" t="s">
        <v>105</v>
      </c>
      <c r="B10" s="99" t="s">
        <v>105</v>
      </c>
      <c r="C10" s="100"/>
      <c r="D10" s="100"/>
      <c r="E10" s="101"/>
      <c r="F10" s="57" t="s">
        <v>160</v>
      </c>
      <c r="G10" s="58">
        <f>C12+C18-E12-E18</f>
        <v>0</v>
      </c>
    </row>
    <row r="11" spans="1:7" ht="13.95" customHeight="1">
      <c r="A11" s="88" t="s">
        <v>156</v>
      </c>
      <c r="B11" s="104" t="s">
        <v>119</v>
      </c>
      <c r="C11" s="78"/>
      <c r="D11" s="73" t="s">
        <v>120</v>
      </c>
      <c r="E11" s="74"/>
      <c r="F11" s="20"/>
    </row>
    <row r="12" spans="1:7" ht="13.8" customHeight="1">
      <c r="A12" s="89"/>
      <c r="B12" s="145" t="s">
        <v>162</v>
      </c>
      <c r="C12" s="148">
        <v>1</v>
      </c>
      <c r="D12" s="121" t="s">
        <v>71</v>
      </c>
      <c r="E12" s="124">
        <v>1</v>
      </c>
    </row>
    <row r="13" spans="1:7" ht="41.4" customHeight="1">
      <c r="A13" s="89"/>
      <c r="B13" s="146"/>
      <c r="C13" s="149"/>
      <c r="D13" s="122"/>
      <c r="E13" s="125"/>
    </row>
    <row r="14" spans="1:7">
      <c r="A14" s="89"/>
      <c r="B14" s="146"/>
      <c r="C14" s="149"/>
      <c r="D14" s="122"/>
      <c r="E14" s="125"/>
      <c r="F14" s="20"/>
    </row>
    <row r="15" spans="1:7">
      <c r="A15" s="89"/>
      <c r="B15" s="146"/>
      <c r="C15" s="149"/>
      <c r="D15" s="122"/>
      <c r="E15" s="125"/>
    </row>
    <row r="16" spans="1:7" ht="13.95" customHeight="1">
      <c r="A16" s="89"/>
      <c r="B16" s="146"/>
      <c r="C16" s="149"/>
      <c r="D16" s="122"/>
      <c r="E16" s="125"/>
    </row>
    <row r="17" spans="1:42">
      <c r="A17" s="89"/>
      <c r="B17" s="147"/>
      <c r="C17" s="150"/>
      <c r="D17" s="123"/>
      <c r="E17" s="126"/>
      <c r="F17" s="20"/>
    </row>
    <row r="18" spans="1:42" ht="41.4" customHeight="1">
      <c r="A18" s="89"/>
      <c r="B18" s="127" t="s">
        <v>163</v>
      </c>
      <c r="C18" s="119">
        <v>1</v>
      </c>
      <c r="D18" s="139" t="s">
        <v>112</v>
      </c>
      <c r="E18" s="142">
        <v>1</v>
      </c>
    </row>
    <row r="19" spans="1:42" ht="72" customHeight="1" thickBot="1">
      <c r="A19" s="90"/>
      <c r="B19" s="128"/>
      <c r="C19" s="120"/>
      <c r="D19" s="141"/>
      <c r="E19" s="144"/>
    </row>
    <row r="20" spans="1:42" s="14" customFormat="1" ht="15" thickBot="1">
      <c r="A20" s="17" t="s">
        <v>137</v>
      </c>
      <c r="B20" s="108" t="s">
        <v>137</v>
      </c>
      <c r="C20" s="100"/>
      <c r="D20" s="100"/>
      <c r="E20" s="101"/>
      <c r="F20" s="57" t="s">
        <v>160</v>
      </c>
      <c r="G20" s="58">
        <f>C22-E22</f>
        <v>0</v>
      </c>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row>
    <row r="21" spans="1:42">
      <c r="A21" s="91" t="s">
        <v>52</v>
      </c>
      <c r="B21" s="77" t="s">
        <v>119</v>
      </c>
      <c r="C21" s="78"/>
      <c r="D21" s="79" t="s">
        <v>120</v>
      </c>
      <c r="E21" s="80"/>
    </row>
    <row r="22" spans="1:42" ht="60" customHeight="1">
      <c r="A22" s="86"/>
      <c r="B22" s="113" t="s">
        <v>89</v>
      </c>
      <c r="C22" s="116">
        <v>1</v>
      </c>
      <c r="D22" s="129" t="s">
        <v>164</v>
      </c>
      <c r="E22" s="132">
        <v>1</v>
      </c>
    </row>
    <row r="23" spans="1:42" ht="34.950000000000003" customHeight="1">
      <c r="A23" s="86"/>
      <c r="B23" s="114"/>
      <c r="C23" s="117"/>
      <c r="D23" s="130"/>
      <c r="E23" s="133"/>
    </row>
    <row r="24" spans="1:42" ht="33" customHeight="1" thickBot="1">
      <c r="A24" s="87"/>
      <c r="B24" s="115"/>
      <c r="C24" s="118"/>
      <c r="D24" s="131"/>
      <c r="E24" s="134"/>
    </row>
    <row r="25" spans="1:42" ht="15" thickBot="1">
      <c r="A25" s="18" t="s">
        <v>107</v>
      </c>
      <c r="B25" s="112" t="s">
        <v>107</v>
      </c>
      <c r="C25" s="100"/>
      <c r="D25" s="100"/>
      <c r="E25" s="101"/>
      <c r="F25" s="57" t="s">
        <v>160</v>
      </c>
      <c r="G25" s="58">
        <f>C27-E27</f>
        <v>0</v>
      </c>
    </row>
    <row r="26" spans="1:42">
      <c r="A26" s="91" t="s">
        <v>60</v>
      </c>
      <c r="B26" s="77" t="s">
        <v>119</v>
      </c>
      <c r="C26" s="78"/>
      <c r="D26" s="79" t="s">
        <v>120</v>
      </c>
      <c r="E26" s="80"/>
    </row>
    <row r="27" spans="1:42" ht="55.2" customHeight="1">
      <c r="A27" s="86"/>
      <c r="B27" s="113" t="s">
        <v>90</v>
      </c>
      <c r="C27" s="116">
        <v>1</v>
      </c>
      <c r="D27" s="129" t="s">
        <v>65</v>
      </c>
      <c r="E27" s="132">
        <v>1</v>
      </c>
    </row>
    <row r="28" spans="1:42">
      <c r="A28" s="86"/>
      <c r="B28" s="114"/>
      <c r="C28" s="117"/>
      <c r="D28" s="130"/>
      <c r="E28" s="133"/>
    </row>
    <row r="29" spans="1:42" ht="15" thickBot="1">
      <c r="A29" s="87"/>
      <c r="B29" s="115"/>
      <c r="C29" s="118"/>
      <c r="D29" s="131"/>
      <c r="E29" s="134"/>
    </row>
    <row r="30" spans="1:42" s="14" customFormat="1" ht="16.05" customHeight="1" thickBot="1">
      <c r="A30" s="17" t="s">
        <v>108</v>
      </c>
      <c r="B30" s="108" t="s">
        <v>108</v>
      </c>
      <c r="C30" s="100"/>
      <c r="D30" s="100"/>
      <c r="E30" s="101"/>
      <c r="F30" s="57" t="s">
        <v>160</v>
      </c>
      <c r="G30" s="58">
        <f>C32-E32</f>
        <v>0</v>
      </c>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row>
    <row r="31" spans="1:42">
      <c r="A31" s="91" t="s">
        <v>157</v>
      </c>
      <c r="B31" s="77" t="s">
        <v>119</v>
      </c>
      <c r="C31" s="78"/>
      <c r="D31" s="79" t="s">
        <v>120</v>
      </c>
      <c r="E31" s="80"/>
    </row>
    <row r="32" spans="1:42" ht="41.4" customHeight="1">
      <c r="A32" s="86"/>
      <c r="B32" s="113" t="s">
        <v>100</v>
      </c>
      <c r="C32" s="116">
        <v>1</v>
      </c>
      <c r="D32" s="129" t="s">
        <v>148</v>
      </c>
      <c r="E32" s="132">
        <v>1</v>
      </c>
    </row>
    <row r="33" spans="1:42">
      <c r="A33" s="86"/>
      <c r="B33" s="114"/>
      <c r="C33" s="117"/>
      <c r="D33" s="130"/>
      <c r="E33" s="133"/>
    </row>
    <row r="34" spans="1:42" ht="102" customHeight="1" thickBot="1">
      <c r="A34" s="87"/>
      <c r="B34" s="115"/>
      <c r="C34" s="118"/>
      <c r="D34" s="131"/>
      <c r="E34" s="134"/>
    </row>
    <row r="35" spans="1:42" ht="21.6" thickBot="1">
      <c r="A35" s="37" t="s">
        <v>109</v>
      </c>
      <c r="B35" s="96" t="s">
        <v>109</v>
      </c>
      <c r="C35" s="97"/>
      <c r="D35" s="97"/>
      <c r="E35" s="98"/>
      <c r="F35" s="59" t="s">
        <v>67</v>
      </c>
      <c r="G35" s="42">
        <f>G36+G41</f>
        <v>0</v>
      </c>
    </row>
    <row r="36" spans="1:42" ht="15" thickBot="1">
      <c r="A36" s="18" t="s">
        <v>153</v>
      </c>
      <c r="B36" s="112" t="s">
        <v>153</v>
      </c>
      <c r="C36" s="100"/>
      <c r="D36" s="100"/>
      <c r="E36" s="101"/>
      <c r="F36" s="57" t="s">
        <v>160</v>
      </c>
      <c r="G36" s="58">
        <f>C38-E38</f>
        <v>0</v>
      </c>
    </row>
    <row r="37" spans="1:42">
      <c r="A37" s="91" t="s">
        <v>58</v>
      </c>
      <c r="B37" s="77" t="s">
        <v>119</v>
      </c>
      <c r="C37" s="78"/>
      <c r="D37" s="79" t="s">
        <v>120</v>
      </c>
      <c r="E37" s="80"/>
    </row>
    <row r="38" spans="1:42" ht="27.6" customHeight="1">
      <c r="A38" s="86"/>
      <c r="B38" s="113" t="s">
        <v>10</v>
      </c>
      <c r="C38" s="116">
        <v>1</v>
      </c>
      <c r="D38" s="129" t="s">
        <v>136</v>
      </c>
      <c r="E38" s="132">
        <v>1</v>
      </c>
    </row>
    <row r="39" spans="1:42">
      <c r="A39" s="86"/>
      <c r="B39" s="114"/>
      <c r="C39" s="117"/>
      <c r="D39" s="130"/>
      <c r="E39" s="133"/>
    </row>
    <row r="40" spans="1:42" ht="84" customHeight="1" thickBot="1">
      <c r="A40" s="87"/>
      <c r="B40" s="115"/>
      <c r="C40" s="118"/>
      <c r="D40" s="131"/>
      <c r="E40" s="134"/>
    </row>
    <row r="41" spans="1:42" ht="15" thickBot="1">
      <c r="A41" s="18" t="s">
        <v>94</v>
      </c>
      <c r="B41" s="112" t="s">
        <v>94</v>
      </c>
      <c r="C41" s="100"/>
      <c r="D41" s="100"/>
      <c r="E41" s="101"/>
      <c r="F41" s="57" t="s">
        <v>160</v>
      </c>
      <c r="G41" s="58">
        <f>C43-E43</f>
        <v>0</v>
      </c>
    </row>
    <row r="42" spans="1:42">
      <c r="A42" s="91" t="s">
        <v>158</v>
      </c>
      <c r="B42" s="77" t="s">
        <v>119</v>
      </c>
      <c r="C42" s="78"/>
      <c r="D42" s="79" t="s">
        <v>120</v>
      </c>
      <c r="E42" s="80"/>
    </row>
    <row r="43" spans="1:42" ht="49.95" customHeight="1">
      <c r="A43" s="86"/>
      <c r="B43" s="113" t="s">
        <v>77</v>
      </c>
      <c r="C43" s="116">
        <v>1</v>
      </c>
      <c r="D43" s="129" t="s">
        <v>95</v>
      </c>
      <c r="E43" s="132">
        <v>1</v>
      </c>
    </row>
    <row r="44" spans="1:42" ht="15" thickBot="1">
      <c r="A44" s="87"/>
      <c r="B44" s="115"/>
      <c r="C44" s="118"/>
      <c r="D44" s="131"/>
      <c r="E44" s="134"/>
    </row>
    <row r="45" spans="1:42" ht="21.6" thickBot="1">
      <c r="A45" s="37" t="s">
        <v>128</v>
      </c>
      <c r="B45" s="96" t="s">
        <v>128</v>
      </c>
      <c r="C45" s="97"/>
      <c r="D45" s="97"/>
      <c r="E45" s="98"/>
      <c r="F45" s="59" t="s">
        <v>67</v>
      </c>
      <c r="G45" s="42">
        <f>G46+G50</f>
        <v>0</v>
      </c>
    </row>
    <row r="46" spans="1:42" s="14" customFormat="1" ht="15" thickBot="1">
      <c r="A46" s="17" t="s">
        <v>129</v>
      </c>
      <c r="B46" s="108" t="s">
        <v>129</v>
      </c>
      <c r="C46" s="100"/>
      <c r="D46" s="100"/>
      <c r="E46" s="101"/>
      <c r="F46" s="57" t="s">
        <v>160</v>
      </c>
      <c r="G46" s="58">
        <f>C48-E48</f>
        <v>0</v>
      </c>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row>
    <row r="47" spans="1:42">
      <c r="A47" s="91" t="s">
        <v>159</v>
      </c>
      <c r="B47" s="77" t="s">
        <v>119</v>
      </c>
      <c r="C47" s="78"/>
      <c r="D47" s="79" t="s">
        <v>120</v>
      </c>
      <c r="E47" s="80"/>
    </row>
    <row r="48" spans="1:42" ht="41.4" customHeight="1">
      <c r="A48" s="86"/>
      <c r="B48" s="113" t="s">
        <v>144</v>
      </c>
      <c r="C48" s="116">
        <v>1</v>
      </c>
      <c r="D48" s="129" t="s">
        <v>116</v>
      </c>
      <c r="E48" s="132">
        <v>1</v>
      </c>
    </row>
    <row r="49" spans="1:42" ht="87" customHeight="1" thickBot="1">
      <c r="A49" s="87"/>
      <c r="B49" s="115"/>
      <c r="C49" s="118"/>
      <c r="D49" s="131"/>
      <c r="E49" s="134"/>
    </row>
    <row r="50" spans="1:42" s="14" customFormat="1" ht="15" thickBot="1">
      <c r="A50" s="17" t="s">
        <v>101</v>
      </c>
      <c r="B50" s="108" t="s">
        <v>101</v>
      </c>
      <c r="C50" s="100"/>
      <c r="D50" s="100"/>
      <c r="E50" s="101"/>
      <c r="F50" s="57" t="s">
        <v>160</v>
      </c>
      <c r="G50" s="58">
        <f>C52-E52</f>
        <v>0</v>
      </c>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row>
    <row r="51" spans="1:42">
      <c r="A51" s="91" t="s">
        <v>55</v>
      </c>
      <c r="B51" s="77" t="s">
        <v>119</v>
      </c>
      <c r="C51" s="78"/>
      <c r="D51" s="79" t="s">
        <v>120</v>
      </c>
      <c r="E51" s="80"/>
    </row>
    <row r="52" spans="1:42" ht="85.95" customHeight="1">
      <c r="A52" s="86"/>
      <c r="B52" s="113" t="s">
        <v>4</v>
      </c>
      <c r="C52" s="151">
        <v>1</v>
      </c>
      <c r="D52" s="129" t="s">
        <v>69</v>
      </c>
      <c r="E52" s="132">
        <v>1</v>
      </c>
    </row>
    <row r="53" spans="1:42" ht="15" thickBot="1">
      <c r="A53" s="87"/>
      <c r="B53" s="115"/>
      <c r="C53" s="152"/>
      <c r="D53" s="131"/>
      <c r="E53" s="134"/>
    </row>
    <row r="54" spans="1:42" ht="21.6" thickBot="1">
      <c r="A54" s="37" t="s">
        <v>102</v>
      </c>
      <c r="B54" s="96" t="s">
        <v>102</v>
      </c>
      <c r="C54" s="97"/>
      <c r="D54" s="97"/>
      <c r="E54" s="98"/>
      <c r="F54" s="59" t="s">
        <v>67</v>
      </c>
      <c r="G54" s="42">
        <f>G60+G55</f>
        <v>0</v>
      </c>
    </row>
    <row r="55" spans="1:42" s="14" customFormat="1" ht="15" thickBot="1">
      <c r="A55" s="17" t="s">
        <v>103</v>
      </c>
      <c r="B55" s="108" t="s">
        <v>103</v>
      </c>
      <c r="C55" s="100"/>
      <c r="D55" s="100"/>
      <c r="E55" s="101"/>
      <c r="F55" s="57" t="s">
        <v>160</v>
      </c>
      <c r="G55" s="58">
        <f>C57-E57</f>
        <v>0</v>
      </c>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row>
    <row r="56" spans="1:42">
      <c r="A56" s="91" t="s">
        <v>56</v>
      </c>
      <c r="B56" s="77" t="s">
        <v>119</v>
      </c>
      <c r="C56" s="78"/>
      <c r="D56" s="79" t="s">
        <v>120</v>
      </c>
      <c r="E56" s="80"/>
    </row>
    <row r="57" spans="1:42" ht="69" customHeight="1">
      <c r="A57" s="85"/>
      <c r="B57" s="113" t="s">
        <v>121</v>
      </c>
      <c r="C57" s="116">
        <v>1</v>
      </c>
      <c r="D57" s="129" t="s">
        <v>68</v>
      </c>
      <c r="E57" s="132">
        <v>1</v>
      </c>
    </row>
    <row r="58" spans="1:42">
      <c r="A58" s="85"/>
      <c r="B58" s="114"/>
      <c r="C58" s="117"/>
      <c r="D58" s="130"/>
      <c r="E58" s="133"/>
    </row>
    <row r="59" spans="1:42" ht="31.8" customHeight="1" thickBot="1">
      <c r="A59" s="92"/>
      <c r="B59" s="115"/>
      <c r="C59" s="118"/>
      <c r="D59" s="131"/>
      <c r="E59" s="134"/>
    </row>
    <row r="60" spans="1:42" s="14" customFormat="1" ht="15" thickBot="1">
      <c r="A60" s="175" t="s">
        <v>130</v>
      </c>
      <c r="B60" s="176" t="s">
        <v>130</v>
      </c>
      <c r="C60" s="177"/>
      <c r="D60" s="177"/>
      <c r="E60" s="178"/>
      <c r="F60" s="174" t="s">
        <v>160</v>
      </c>
      <c r="G60" s="58">
        <f>C62-E62</f>
        <v>0</v>
      </c>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row>
    <row r="61" spans="1:42">
      <c r="A61" s="91" t="s">
        <v>66</v>
      </c>
      <c r="B61" s="102" t="s">
        <v>119</v>
      </c>
      <c r="C61" s="103"/>
      <c r="D61" s="71" t="s">
        <v>120</v>
      </c>
      <c r="E61" s="72"/>
    </row>
    <row r="62" spans="1:42" ht="55.2" customHeight="1">
      <c r="A62" s="85"/>
      <c r="B62" s="113" t="s">
        <v>125</v>
      </c>
      <c r="C62" s="116">
        <v>1</v>
      </c>
      <c r="D62" s="129" t="s">
        <v>62</v>
      </c>
      <c r="E62" s="132">
        <v>1</v>
      </c>
      <c r="F62" s="36"/>
    </row>
    <row r="63" spans="1:42">
      <c r="A63" s="85"/>
      <c r="B63" s="114"/>
      <c r="C63" s="117"/>
      <c r="D63" s="130"/>
      <c r="E63" s="133"/>
      <c r="F63" s="36"/>
    </row>
    <row r="64" spans="1:42" ht="61.95" customHeight="1" thickBot="1">
      <c r="A64" s="92"/>
      <c r="B64" s="115"/>
      <c r="C64" s="118"/>
      <c r="D64" s="131"/>
      <c r="E64" s="134"/>
      <c r="F64" s="36"/>
    </row>
    <row r="65" spans="1:42" ht="21.6" thickBot="1">
      <c r="A65" s="37" t="s">
        <v>131</v>
      </c>
      <c r="B65" s="96" t="s">
        <v>131</v>
      </c>
      <c r="C65" s="97"/>
      <c r="D65" s="97"/>
      <c r="E65" s="98"/>
      <c r="F65" s="59" t="s">
        <v>67</v>
      </c>
      <c r="G65" s="42">
        <f>G66+G70</f>
        <v>0</v>
      </c>
    </row>
    <row r="66" spans="1:42" s="14" customFormat="1" ht="15" thickBot="1">
      <c r="A66" s="17" t="s">
        <v>98</v>
      </c>
      <c r="B66" s="108" t="s">
        <v>98</v>
      </c>
      <c r="C66" s="100"/>
      <c r="D66" s="100"/>
      <c r="E66" s="101"/>
      <c r="F66" s="57" t="s">
        <v>160</v>
      </c>
      <c r="G66" s="58">
        <f>C68-E68</f>
        <v>0</v>
      </c>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row>
    <row r="67" spans="1:42">
      <c r="A67" s="91" t="s">
        <v>50</v>
      </c>
      <c r="B67" s="77" t="s">
        <v>119</v>
      </c>
      <c r="C67" s="78"/>
      <c r="D67" s="79" t="s">
        <v>120</v>
      </c>
      <c r="E67" s="80"/>
    </row>
    <row r="68" spans="1:42" ht="69" customHeight="1">
      <c r="A68" s="85"/>
      <c r="B68" s="113" t="s">
        <v>86</v>
      </c>
      <c r="C68" s="116">
        <v>1</v>
      </c>
      <c r="D68" s="129" t="s">
        <v>74</v>
      </c>
      <c r="E68" s="132">
        <v>1</v>
      </c>
    </row>
    <row r="69" spans="1:42" ht="43.2" customHeight="1" thickBot="1">
      <c r="A69" s="92"/>
      <c r="B69" s="115"/>
      <c r="C69" s="118"/>
      <c r="D69" s="131"/>
      <c r="E69" s="134"/>
    </row>
    <row r="70" spans="1:42" s="14" customFormat="1" ht="15" thickBot="1">
      <c r="A70" s="17" t="s">
        <v>110</v>
      </c>
      <c r="B70" s="108" t="s">
        <v>110</v>
      </c>
      <c r="C70" s="109"/>
      <c r="D70" s="109"/>
      <c r="E70" s="110"/>
      <c r="F70" s="57" t="s">
        <v>160</v>
      </c>
      <c r="G70" s="58">
        <f>C72-E72</f>
        <v>0</v>
      </c>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row>
    <row r="71" spans="1:42">
      <c r="A71" s="91" t="s">
        <v>73</v>
      </c>
      <c r="B71" s="77" t="s">
        <v>119</v>
      </c>
      <c r="C71" s="78"/>
      <c r="D71" s="79" t="s">
        <v>120</v>
      </c>
      <c r="E71" s="80"/>
    </row>
    <row r="72" spans="1:42" ht="63" customHeight="1">
      <c r="A72" s="85"/>
      <c r="B72" s="113" t="s">
        <v>76</v>
      </c>
      <c r="C72" s="116">
        <v>1</v>
      </c>
      <c r="D72" s="129" t="s">
        <v>132</v>
      </c>
      <c r="E72" s="132">
        <v>1</v>
      </c>
    </row>
    <row r="73" spans="1:42">
      <c r="A73" s="85"/>
      <c r="B73" s="114"/>
      <c r="C73" s="117"/>
      <c r="D73" s="130"/>
      <c r="E73" s="133"/>
    </row>
    <row r="74" spans="1:42" ht="50.4" customHeight="1" thickBot="1">
      <c r="A74" s="92"/>
      <c r="B74" s="115"/>
      <c r="C74" s="118"/>
      <c r="D74" s="131"/>
      <c r="E74" s="134"/>
    </row>
    <row r="76" spans="1:42">
      <c r="A76" s="16"/>
      <c r="D76" s="7" t="s">
        <v>5</v>
      </c>
      <c r="E76" s="6"/>
    </row>
    <row r="77" spans="1:42">
      <c r="A77" s="16"/>
      <c r="D77" s="5" t="s">
        <v>138</v>
      </c>
      <c r="E77" s="6">
        <f>G2</f>
        <v>0</v>
      </c>
    </row>
    <row r="78" spans="1:42">
      <c r="A78" s="16"/>
      <c r="D78" s="5" t="s">
        <v>139</v>
      </c>
      <c r="E78" s="6">
        <f>G35</f>
        <v>0</v>
      </c>
    </row>
    <row r="79" spans="1:42">
      <c r="A79" s="16"/>
      <c r="D79" s="5" t="s">
        <v>142</v>
      </c>
      <c r="E79" s="6">
        <f>G45</f>
        <v>0</v>
      </c>
    </row>
    <row r="80" spans="1:42">
      <c r="A80" s="16"/>
      <c r="D80" s="5" t="s">
        <v>140</v>
      </c>
      <c r="E80" s="6">
        <f>G54</f>
        <v>0</v>
      </c>
    </row>
    <row r="81" spans="1:5">
      <c r="A81" s="16"/>
      <c r="D81" s="5" t="s">
        <v>141</v>
      </c>
      <c r="E81" s="6">
        <f>G65</f>
        <v>0</v>
      </c>
    </row>
    <row r="82" spans="1:5">
      <c r="A82" s="16"/>
      <c r="D82" s="8" t="s">
        <v>143</v>
      </c>
      <c r="E82" s="9">
        <f>SUM(E77:E81)</f>
        <v>0</v>
      </c>
    </row>
  </sheetData>
  <mergeCells count="114">
    <mergeCell ref="B1:E1"/>
    <mergeCell ref="B41:E41"/>
    <mergeCell ref="B36:E36"/>
    <mergeCell ref="B35:E35"/>
    <mergeCell ref="B30:E30"/>
    <mergeCell ref="B25:E25"/>
    <mergeCell ref="B20:E20"/>
    <mergeCell ref="D27:D29"/>
    <mergeCell ref="E27:E29"/>
    <mergeCell ref="B32:B34"/>
    <mergeCell ref="C32:C34"/>
    <mergeCell ref="D32:D34"/>
    <mergeCell ref="E32:E34"/>
    <mergeCell ref="D18:D19"/>
    <mergeCell ref="E18:E19"/>
    <mergeCell ref="B22:B24"/>
    <mergeCell ref="C22:C24"/>
    <mergeCell ref="D22:D24"/>
    <mergeCell ref="E22:E24"/>
    <mergeCell ref="B54:E54"/>
    <mergeCell ref="B50:E50"/>
    <mergeCell ref="B68:B69"/>
    <mergeCell ref="C68:C69"/>
    <mergeCell ref="D68:D69"/>
    <mergeCell ref="E68:E69"/>
    <mergeCell ref="B10:E10"/>
    <mergeCell ref="B3:E3"/>
    <mergeCell ref="B2:E2"/>
    <mergeCell ref="B72:B74"/>
    <mergeCell ref="C72:C74"/>
    <mergeCell ref="D72:D74"/>
    <mergeCell ref="E72:E74"/>
    <mergeCell ref="B70:E70"/>
    <mergeCell ref="B43:B44"/>
    <mergeCell ref="C43:C44"/>
    <mergeCell ref="D43:D44"/>
    <mergeCell ref="E43:E44"/>
    <mergeCell ref="B52:B53"/>
    <mergeCell ref="C52:C53"/>
    <mergeCell ref="D52:D53"/>
    <mergeCell ref="E52:E53"/>
    <mergeCell ref="B46:E46"/>
    <mergeCell ref="B45:E45"/>
    <mergeCell ref="D56:E56"/>
    <mergeCell ref="B57:B59"/>
    <mergeCell ref="C57:C59"/>
    <mergeCell ref="D57:D59"/>
    <mergeCell ref="E57:E59"/>
    <mergeCell ref="B66:E66"/>
    <mergeCell ref="B65:E65"/>
    <mergeCell ref="B60:E60"/>
    <mergeCell ref="B55:E55"/>
    <mergeCell ref="A71:A74"/>
    <mergeCell ref="B71:C71"/>
    <mergeCell ref="D71:E71"/>
    <mergeCell ref="B5:B9"/>
    <mergeCell ref="C5:C9"/>
    <mergeCell ref="D5:D9"/>
    <mergeCell ref="E5:E9"/>
    <mergeCell ref="B12:B17"/>
    <mergeCell ref="C12:C17"/>
    <mergeCell ref="A61:A64"/>
    <mergeCell ref="B61:C61"/>
    <mergeCell ref="D61:E61"/>
    <mergeCell ref="A67:A69"/>
    <mergeCell ref="B67:C67"/>
    <mergeCell ref="D67:E67"/>
    <mergeCell ref="B62:B64"/>
    <mergeCell ref="C62:C64"/>
    <mergeCell ref="D62:D64"/>
    <mergeCell ref="E62:E64"/>
    <mergeCell ref="A51:A53"/>
    <mergeCell ref="B51:C51"/>
    <mergeCell ref="D51:E51"/>
    <mergeCell ref="A56:A59"/>
    <mergeCell ref="B56:C56"/>
    <mergeCell ref="A42:A44"/>
    <mergeCell ref="B42:C42"/>
    <mergeCell ref="D42:E42"/>
    <mergeCell ref="A47:A49"/>
    <mergeCell ref="B47:C47"/>
    <mergeCell ref="D47:E47"/>
    <mergeCell ref="B48:B49"/>
    <mergeCell ref="C48:C49"/>
    <mergeCell ref="D48:D49"/>
    <mergeCell ref="E48:E49"/>
    <mergeCell ref="A31:A34"/>
    <mergeCell ref="B31:C31"/>
    <mergeCell ref="D31:E31"/>
    <mergeCell ref="A37:A40"/>
    <mergeCell ref="B37:C37"/>
    <mergeCell ref="D37:E37"/>
    <mergeCell ref="D38:D40"/>
    <mergeCell ref="E38:E40"/>
    <mergeCell ref="B38:B40"/>
    <mergeCell ref="C38:C40"/>
    <mergeCell ref="A21:A24"/>
    <mergeCell ref="B21:C21"/>
    <mergeCell ref="D21:E21"/>
    <mergeCell ref="A26:A29"/>
    <mergeCell ref="B26:C26"/>
    <mergeCell ref="D26:E26"/>
    <mergeCell ref="B27:B29"/>
    <mergeCell ref="C27:C29"/>
    <mergeCell ref="A4:A9"/>
    <mergeCell ref="B4:C4"/>
    <mergeCell ref="D4:E4"/>
    <mergeCell ref="A11:A19"/>
    <mergeCell ref="B11:C11"/>
    <mergeCell ref="D11:E11"/>
    <mergeCell ref="C18:C19"/>
    <mergeCell ref="D12:D17"/>
    <mergeCell ref="E12:E17"/>
    <mergeCell ref="B18:B19"/>
  </mergeCells>
  <pageMargins left="0.25" right="0.25" top="0.75" bottom="0.75" header="0.3" footer="0.3"/>
  <pageSetup paperSize="9" fitToHeight="0" orientation="portrait" horizontalDpi="4294967293" verticalDpi="4294967293" r:id="rId1"/>
  <rowBreaks count="2" manualBreakCount="2">
    <brk id="21" min="1" max="4" man="1"/>
    <brk id="39" min="1" max="4" man="1"/>
  </rowBreaks>
  <drawing r:id="rId2"/>
</worksheet>
</file>

<file path=xl/worksheets/sheet3.xml><?xml version="1.0" encoding="utf-8"?>
<worksheet xmlns="http://schemas.openxmlformats.org/spreadsheetml/2006/main" xmlns:r="http://schemas.openxmlformats.org/officeDocument/2006/relationships">
  <dimension ref="A1:G43"/>
  <sheetViews>
    <sheetView workbookViewId="0"/>
  </sheetViews>
  <sheetFormatPr baseColWidth="10" defaultRowHeight="14.4"/>
  <cols>
    <col min="1" max="1" width="65.5546875" style="43" bestFit="1" customWidth="1"/>
    <col min="2" max="2" width="24" style="2" customWidth="1"/>
    <col min="3" max="3" width="3.44140625" style="1" customWidth="1"/>
    <col min="4" max="4" width="23.33203125" style="2" customWidth="1"/>
    <col min="5" max="5" width="4.109375" style="1" customWidth="1"/>
    <col min="6" max="6" width="6.88671875" bestFit="1" customWidth="1"/>
    <col min="7" max="7" width="4.44140625" bestFit="1" customWidth="1"/>
  </cols>
  <sheetData>
    <row r="1" spans="1:7" ht="26.4" thickBot="1">
      <c r="A1" s="41" t="s">
        <v>161</v>
      </c>
      <c r="B1" s="165" t="s">
        <v>161</v>
      </c>
      <c r="C1" s="166"/>
      <c r="D1" s="166"/>
      <c r="E1" s="167"/>
      <c r="F1" s="55" t="s">
        <v>96</v>
      </c>
      <c r="G1" s="56">
        <f>G2+G8+G16+G24</f>
        <v>-12</v>
      </c>
    </row>
    <row r="2" spans="1:7" ht="15.6">
      <c r="A2" s="38" t="s">
        <v>35</v>
      </c>
      <c r="B2" s="168" t="s">
        <v>35</v>
      </c>
      <c r="C2" s="100"/>
      <c r="D2" s="100"/>
      <c r="E2" s="171"/>
      <c r="F2" s="40" t="s">
        <v>160</v>
      </c>
      <c r="G2" s="47">
        <f>SUM(C4:C7)-SUM(E4:E7)</f>
        <v>0</v>
      </c>
    </row>
    <row r="3" spans="1:7" ht="16.05" customHeight="1">
      <c r="A3" s="157" t="s">
        <v>34</v>
      </c>
      <c r="B3" s="159" t="s">
        <v>119</v>
      </c>
      <c r="C3" s="159"/>
      <c r="D3" s="73" t="s">
        <v>120</v>
      </c>
      <c r="E3" s="74"/>
    </row>
    <row r="4" spans="1:7" ht="72">
      <c r="A4" s="157"/>
      <c r="B4" s="13" t="s">
        <v>39</v>
      </c>
      <c r="C4" s="48">
        <v>1</v>
      </c>
      <c r="D4" s="12" t="s">
        <v>167</v>
      </c>
      <c r="E4" s="35">
        <v>1</v>
      </c>
    </row>
    <row r="5" spans="1:7" ht="58.95" customHeight="1">
      <c r="A5" s="157"/>
      <c r="B5" s="11" t="s">
        <v>38</v>
      </c>
      <c r="C5" s="48">
        <v>1</v>
      </c>
      <c r="D5" s="10" t="s">
        <v>40</v>
      </c>
      <c r="E5" s="33">
        <v>1</v>
      </c>
    </row>
    <row r="6" spans="1:7" ht="60" customHeight="1">
      <c r="A6" s="157"/>
      <c r="B6" s="11" t="s">
        <v>15</v>
      </c>
      <c r="C6" s="48">
        <v>1</v>
      </c>
      <c r="D6" s="10"/>
      <c r="E6" s="33">
        <v>1</v>
      </c>
    </row>
    <row r="7" spans="1:7" ht="175.2" customHeight="1" thickBot="1">
      <c r="A7" s="158"/>
      <c r="B7" s="23" t="s">
        <v>41</v>
      </c>
      <c r="C7" s="49">
        <v>1</v>
      </c>
      <c r="D7" s="24" t="s">
        <v>49</v>
      </c>
      <c r="E7" s="34">
        <v>1</v>
      </c>
    </row>
    <row r="8" spans="1:7" ht="15.6">
      <c r="A8" s="38" t="s">
        <v>43</v>
      </c>
      <c r="B8" s="168" t="s">
        <v>43</v>
      </c>
      <c r="C8" s="100"/>
      <c r="D8" s="100"/>
      <c r="E8" s="171"/>
      <c r="F8" s="39" t="s">
        <v>160</v>
      </c>
      <c r="G8" s="47">
        <f>SUM(C10:C15)-SUM(E10:E15)</f>
        <v>-5</v>
      </c>
    </row>
    <row r="9" spans="1:7" ht="13.95" customHeight="1">
      <c r="A9" s="157" t="s">
        <v>30</v>
      </c>
      <c r="B9" s="159" t="s">
        <v>119</v>
      </c>
      <c r="C9" s="159"/>
      <c r="D9" s="73" t="s">
        <v>120</v>
      </c>
      <c r="E9" s="74"/>
    </row>
    <row r="10" spans="1:7" ht="69" customHeight="1">
      <c r="A10" s="157"/>
      <c r="B10" s="11" t="s">
        <v>44</v>
      </c>
      <c r="C10" s="48"/>
      <c r="D10" s="10" t="s">
        <v>31</v>
      </c>
      <c r="E10" s="33">
        <v>1</v>
      </c>
    </row>
    <row r="11" spans="1:7" ht="100.8">
      <c r="A11" s="157"/>
      <c r="B11" s="11" t="s">
        <v>45</v>
      </c>
      <c r="C11" s="48"/>
      <c r="D11" s="10" t="s">
        <v>32</v>
      </c>
      <c r="E11" s="33">
        <v>1</v>
      </c>
    </row>
    <row r="12" spans="1:7" ht="39" customHeight="1">
      <c r="A12" s="157"/>
      <c r="B12" s="11" t="s">
        <v>48</v>
      </c>
      <c r="C12" s="48"/>
      <c r="D12" s="10" t="s">
        <v>33</v>
      </c>
      <c r="E12" s="33">
        <v>1</v>
      </c>
    </row>
    <row r="13" spans="1:7" ht="36" customHeight="1">
      <c r="A13" s="157"/>
      <c r="B13" s="76" t="s">
        <v>47</v>
      </c>
      <c r="C13" s="75"/>
      <c r="D13" s="81" t="s">
        <v>112</v>
      </c>
      <c r="E13" s="83">
        <v>1</v>
      </c>
    </row>
    <row r="14" spans="1:7" ht="9" customHeight="1">
      <c r="A14" s="157"/>
      <c r="B14" s="160"/>
      <c r="C14" s="75"/>
      <c r="D14" s="81"/>
      <c r="E14" s="83"/>
    </row>
    <row r="15" spans="1:7" ht="58.2" thickBot="1">
      <c r="A15" s="158"/>
      <c r="B15" s="23" t="s">
        <v>46</v>
      </c>
      <c r="C15" s="49"/>
      <c r="D15" s="24" t="s">
        <v>122</v>
      </c>
      <c r="E15" s="34">
        <v>1</v>
      </c>
    </row>
    <row r="16" spans="1:7" ht="15.6">
      <c r="A16" s="38" t="s">
        <v>18</v>
      </c>
      <c r="B16" s="168" t="s">
        <v>18</v>
      </c>
      <c r="C16" s="100"/>
      <c r="D16" s="100"/>
      <c r="E16" s="171"/>
      <c r="F16" s="40" t="s">
        <v>160</v>
      </c>
      <c r="G16" s="47">
        <f>SUM(C18:C23)-SUM(E18:E23)</f>
        <v>-4</v>
      </c>
    </row>
    <row r="17" spans="1:7" ht="19.05" customHeight="1">
      <c r="A17" s="157" t="s">
        <v>23</v>
      </c>
      <c r="B17" s="159" t="s">
        <v>119</v>
      </c>
      <c r="C17" s="159"/>
      <c r="D17" s="73" t="s">
        <v>120</v>
      </c>
      <c r="E17" s="74"/>
    </row>
    <row r="18" spans="1:7" ht="60" customHeight="1">
      <c r="A18" s="157"/>
      <c r="B18" s="76" t="s">
        <v>36</v>
      </c>
      <c r="C18" s="75"/>
      <c r="D18" s="81" t="s">
        <v>24</v>
      </c>
      <c r="E18" s="83">
        <v>1</v>
      </c>
    </row>
    <row r="19" spans="1:7" ht="48" customHeight="1">
      <c r="A19" s="157"/>
      <c r="B19" s="76"/>
      <c r="C19" s="75"/>
      <c r="D19" s="81"/>
      <c r="E19" s="83"/>
    </row>
    <row r="20" spans="1:7" ht="49.05" customHeight="1">
      <c r="A20" s="157"/>
      <c r="B20" s="11" t="s">
        <v>28</v>
      </c>
      <c r="C20" s="48"/>
      <c r="D20" s="160"/>
      <c r="E20" s="162"/>
    </row>
    <row r="21" spans="1:7" ht="49.05" customHeight="1">
      <c r="A21" s="157"/>
      <c r="B21" s="76" t="s">
        <v>37</v>
      </c>
      <c r="C21" s="75"/>
      <c r="D21" s="10" t="s">
        <v>25</v>
      </c>
      <c r="E21" s="33">
        <v>1</v>
      </c>
    </row>
    <row r="22" spans="1:7" ht="37.950000000000003" customHeight="1">
      <c r="A22" s="157"/>
      <c r="B22" s="160"/>
      <c r="C22" s="163"/>
      <c r="D22" s="10" t="s">
        <v>26</v>
      </c>
      <c r="E22" s="33">
        <v>1</v>
      </c>
    </row>
    <row r="23" spans="1:7" ht="70.2" customHeight="1" thickBot="1">
      <c r="A23" s="158"/>
      <c r="B23" s="161"/>
      <c r="C23" s="164"/>
      <c r="D23" s="24" t="s">
        <v>27</v>
      </c>
      <c r="E23" s="34">
        <v>1</v>
      </c>
    </row>
    <row r="24" spans="1:7" ht="15.6">
      <c r="A24" s="38" t="s">
        <v>19</v>
      </c>
      <c r="B24" s="168" t="s">
        <v>19</v>
      </c>
      <c r="C24" s="100"/>
      <c r="D24" s="100"/>
      <c r="E24" s="171"/>
      <c r="F24" s="40" t="s">
        <v>160</v>
      </c>
      <c r="G24" s="47">
        <f>SUM(C26:C29)-SUM(E26:E29)</f>
        <v>-3</v>
      </c>
    </row>
    <row r="25" spans="1:7">
      <c r="A25" s="157" t="s">
        <v>1</v>
      </c>
      <c r="B25" s="159" t="s">
        <v>119</v>
      </c>
      <c r="C25" s="159"/>
      <c r="D25" s="73" t="s">
        <v>120</v>
      </c>
      <c r="E25" s="74"/>
    </row>
    <row r="26" spans="1:7" ht="82.95" customHeight="1">
      <c r="A26" s="157"/>
      <c r="B26" s="11" t="s">
        <v>17</v>
      </c>
      <c r="C26" s="48"/>
      <c r="D26" s="10" t="s">
        <v>8</v>
      </c>
      <c r="E26" s="33">
        <v>1</v>
      </c>
    </row>
    <row r="27" spans="1:7" ht="67.05" customHeight="1">
      <c r="A27" s="157"/>
      <c r="B27" s="11" t="s">
        <v>11</v>
      </c>
      <c r="C27" s="48"/>
      <c r="D27" s="10" t="s">
        <v>20</v>
      </c>
      <c r="E27" s="33">
        <v>1</v>
      </c>
    </row>
    <row r="28" spans="1:7" ht="64.95" customHeight="1">
      <c r="A28" s="157"/>
      <c r="B28" s="76" t="s">
        <v>9</v>
      </c>
      <c r="C28" s="75"/>
      <c r="D28" s="81" t="s">
        <v>21</v>
      </c>
      <c r="E28" s="83">
        <v>1</v>
      </c>
    </row>
    <row r="29" spans="1:7" ht="90.6" customHeight="1" thickBot="1">
      <c r="A29" s="158"/>
      <c r="B29" s="172"/>
      <c r="C29" s="173"/>
      <c r="D29" s="82"/>
      <c r="E29" s="84"/>
    </row>
    <row r="30" spans="1:7" ht="15.6">
      <c r="A30" s="38" t="s">
        <v>42</v>
      </c>
      <c r="B30" s="168" t="s">
        <v>42</v>
      </c>
      <c r="C30" s="169"/>
      <c r="D30" s="169"/>
      <c r="E30" s="170"/>
      <c r="F30" s="40" t="s">
        <v>160</v>
      </c>
      <c r="G30" s="47">
        <f>SUM(C32:C35)-SUM(E32:E35)</f>
        <v>-2</v>
      </c>
    </row>
    <row r="31" spans="1:7">
      <c r="A31" s="157" t="s">
        <v>6</v>
      </c>
      <c r="B31" s="159" t="s">
        <v>119</v>
      </c>
      <c r="C31" s="159"/>
      <c r="D31" s="73" t="s">
        <v>120</v>
      </c>
      <c r="E31" s="74"/>
    </row>
    <row r="32" spans="1:7" ht="82.8" customHeight="1">
      <c r="A32" s="157"/>
      <c r="B32" s="11" t="s">
        <v>12</v>
      </c>
      <c r="C32" s="48"/>
      <c r="D32" s="81" t="s">
        <v>13</v>
      </c>
      <c r="E32" s="83">
        <v>1</v>
      </c>
    </row>
    <row r="33" spans="1:5" ht="88.05" customHeight="1">
      <c r="A33" s="157"/>
      <c r="B33" s="11" t="s">
        <v>7</v>
      </c>
      <c r="C33" s="48"/>
      <c r="D33" s="81"/>
      <c r="E33" s="83"/>
    </row>
    <row r="34" spans="1:5" ht="58.05" customHeight="1">
      <c r="A34" s="157"/>
      <c r="B34" s="11" t="s">
        <v>29</v>
      </c>
      <c r="C34" s="48"/>
      <c r="D34" s="81" t="s">
        <v>14</v>
      </c>
      <c r="E34" s="83">
        <v>1</v>
      </c>
    </row>
    <row r="35" spans="1:5" ht="78" customHeight="1" thickBot="1">
      <c r="A35" s="158"/>
      <c r="B35" s="23" t="s">
        <v>16</v>
      </c>
      <c r="C35" s="49"/>
      <c r="D35" s="161"/>
      <c r="E35" s="84"/>
    </row>
    <row r="37" spans="1:5">
      <c r="B37" s="44" t="s">
        <v>5</v>
      </c>
      <c r="E37" s="6"/>
    </row>
    <row r="38" spans="1:5">
      <c r="B38" s="45" t="s">
        <v>0</v>
      </c>
      <c r="E38" s="6">
        <f>G2</f>
        <v>0</v>
      </c>
    </row>
    <row r="39" spans="1:5">
      <c r="B39" s="45" t="s">
        <v>139</v>
      </c>
      <c r="E39" s="6">
        <f>G8</f>
        <v>-5</v>
      </c>
    </row>
    <row r="40" spans="1:5">
      <c r="B40" s="45" t="s">
        <v>142</v>
      </c>
      <c r="E40" s="6">
        <f>G16</f>
        <v>-4</v>
      </c>
    </row>
    <row r="41" spans="1:5">
      <c r="B41" s="45" t="s">
        <v>140</v>
      </c>
      <c r="E41" s="6">
        <f>G24</f>
        <v>-3</v>
      </c>
    </row>
    <row r="42" spans="1:5">
      <c r="B42" s="45" t="s">
        <v>141</v>
      </c>
      <c r="E42" s="6">
        <f>G30</f>
        <v>-2</v>
      </c>
    </row>
    <row r="43" spans="1:5">
      <c r="B43" s="46" t="s">
        <v>143</v>
      </c>
      <c r="E43" s="9">
        <f>SUM(E38:E42)</f>
        <v>-14</v>
      </c>
    </row>
  </sheetData>
  <mergeCells count="39">
    <mergeCell ref="B1:E1"/>
    <mergeCell ref="B30:E30"/>
    <mergeCell ref="B24:E24"/>
    <mergeCell ref="B16:E16"/>
    <mergeCell ref="B8:E8"/>
    <mergeCell ref="B2:E2"/>
    <mergeCell ref="E28:E29"/>
    <mergeCell ref="D28:D29"/>
    <mergeCell ref="B28:B29"/>
    <mergeCell ref="C28:C29"/>
    <mergeCell ref="D9:E9"/>
    <mergeCell ref="D13:D14"/>
    <mergeCell ref="E13:E14"/>
    <mergeCell ref="D3:E3"/>
    <mergeCell ref="E32:E33"/>
    <mergeCell ref="A17:A23"/>
    <mergeCell ref="A9:A15"/>
    <mergeCell ref="A3:A7"/>
    <mergeCell ref="B3:C3"/>
    <mergeCell ref="B9:C9"/>
    <mergeCell ref="B17:C17"/>
    <mergeCell ref="C13:C14"/>
    <mergeCell ref="B13:B14"/>
    <mergeCell ref="A31:A35"/>
    <mergeCell ref="A25:A29"/>
    <mergeCell ref="B25:C25"/>
    <mergeCell ref="B31:C31"/>
    <mergeCell ref="D17:E17"/>
    <mergeCell ref="C18:C19"/>
    <mergeCell ref="B18:B19"/>
    <mergeCell ref="D25:E25"/>
    <mergeCell ref="B21:B23"/>
    <mergeCell ref="D18:D20"/>
    <mergeCell ref="E18:E20"/>
    <mergeCell ref="C21:C23"/>
    <mergeCell ref="D31:E31"/>
    <mergeCell ref="D32:D33"/>
    <mergeCell ref="D34:D35"/>
    <mergeCell ref="E34:E35"/>
  </mergeCells>
  <phoneticPr fontId="8" type="noConversion"/>
  <pageMargins left="0.76666666666666672" right="0.45555555555555555" top="0.77777777777777779" bottom="0.81111111111111112" header="0.5" footer="0.5"/>
  <pageSetup paperSize="10" orientation="landscape" horizontalDpi="4294967292" verticalDpi="4294967292" r:id="rId1"/>
  <drawing r:id="rId2"/>
  <extLst>
    <ext xmlns:mx="http://schemas.microsoft.com/office/mac/excel/2008/main" uri="http://schemas.microsoft.com/office/mac/excel/2008/main">
      <mx:PLV Mode="1"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Household index (full)</vt:lpstr>
      <vt:lpstr>Household index (short)</vt:lpstr>
      <vt:lpstr>Community index</vt:lpstr>
      <vt:lpstr>'Household index (full)'!Zone_d_impression</vt:lpstr>
      <vt:lpstr>'Household index (short)'!Zone_d_impression</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 gib</dc:creator>
  <cp:lastModifiedBy>flo gib</cp:lastModifiedBy>
  <cp:lastPrinted>2016-05-09T12:11:23Z</cp:lastPrinted>
  <dcterms:created xsi:type="dcterms:W3CDTF">2016-03-22T08:21:55Z</dcterms:created>
  <dcterms:modified xsi:type="dcterms:W3CDTF">2017-10-09T14:42:52Z</dcterms:modified>
</cp:coreProperties>
</file>